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6" windowHeight="9396"/>
  </bookViews>
  <sheets>
    <sheet name="План реализации 2023 год" sheetId="17" r:id="rId1"/>
  </sheets>
  <definedNames>
    <definedName name="Е14" localSheetId="0">#REF!</definedName>
    <definedName name="Е14">#REF!</definedName>
    <definedName name="_xlnm.Print_Area" localSheetId="0">'План реализации 2023 год'!$A$1:$N$225</definedName>
  </definedNames>
  <calcPr calcId="124519"/>
</workbook>
</file>

<file path=xl/calcChain.xml><?xml version="1.0" encoding="utf-8"?>
<calcChain xmlns="http://schemas.openxmlformats.org/spreadsheetml/2006/main">
  <c r="H124" i="17"/>
  <c r="H127"/>
  <c r="H80"/>
  <c r="H75"/>
  <c r="H68"/>
  <c r="H61"/>
  <c r="H62"/>
  <c r="H63"/>
  <c r="H54"/>
  <c r="H9"/>
  <c r="H112" l="1"/>
  <c r="H83" l="1"/>
  <c r="H71"/>
  <c r="H73"/>
  <c r="H72"/>
  <c r="H43"/>
  <c r="H41" s="1"/>
  <c r="H39"/>
  <c r="H203" l="1"/>
  <c r="H201" s="1"/>
  <c r="H198"/>
  <c r="H194"/>
  <c r="H188"/>
  <c r="H185"/>
  <c r="H182"/>
  <c r="H180"/>
  <c r="H192" l="1"/>
  <c r="H174"/>
  <c r="H169"/>
  <c r="H165"/>
  <c r="H158"/>
  <c r="H152"/>
  <c r="H141"/>
  <c r="H125" s="1"/>
  <c r="H136"/>
  <c r="H134" s="1"/>
  <c r="H131"/>
  <c r="H128" s="1"/>
  <c r="H117"/>
  <c r="H106"/>
  <c r="H98"/>
  <c r="H96"/>
  <c r="H104" l="1"/>
  <c r="H105"/>
  <c r="H85"/>
  <c r="H139"/>
  <c r="H147"/>
  <c r="H144" s="1"/>
  <c r="H172"/>
  <c r="H94"/>
  <c r="H110"/>
  <c r="H81"/>
</calcChain>
</file>

<file path=xl/sharedStrings.xml><?xml version="1.0" encoding="utf-8"?>
<sst xmlns="http://schemas.openxmlformats.org/spreadsheetml/2006/main" count="1420" uniqueCount="450">
  <si>
    <t>№ п/п</t>
  </si>
  <si>
    <t>2.1.</t>
  </si>
  <si>
    <t>1.</t>
  </si>
  <si>
    <t>2.</t>
  </si>
  <si>
    <t>1.1.</t>
  </si>
  <si>
    <t>%</t>
  </si>
  <si>
    <t>ГРБС</t>
  </si>
  <si>
    <t>Рз</t>
  </si>
  <si>
    <t>Пр</t>
  </si>
  <si>
    <t>01</t>
  </si>
  <si>
    <t>10</t>
  </si>
  <si>
    <t>00</t>
  </si>
  <si>
    <t>03</t>
  </si>
  <si>
    <t>3</t>
  </si>
  <si>
    <t>11</t>
  </si>
  <si>
    <t>х</t>
  </si>
  <si>
    <t>09</t>
  </si>
  <si>
    <t>02</t>
  </si>
  <si>
    <t>08</t>
  </si>
  <si>
    <t>ед.</t>
  </si>
  <si>
    <t>4</t>
  </si>
  <si>
    <t>801</t>
  </si>
  <si>
    <t>05</t>
  </si>
  <si>
    <t>04</t>
  </si>
  <si>
    <t>14</t>
  </si>
  <si>
    <t>12</t>
  </si>
  <si>
    <t>01 2 01 00000</t>
  </si>
  <si>
    <t>06</t>
  </si>
  <si>
    <t>01 1 01 00000</t>
  </si>
  <si>
    <t>4.2.</t>
  </si>
  <si>
    <t>4.3.</t>
  </si>
  <si>
    <t>4.4.</t>
  </si>
  <si>
    <t>01 1 01 01000</t>
  </si>
  <si>
    <t>07</t>
  </si>
  <si>
    <t>01 4 02 00000</t>
  </si>
  <si>
    <t>01 4 02 01000</t>
  </si>
  <si>
    <t>01 4 04 01000</t>
  </si>
  <si>
    <t>1.1.1.</t>
  </si>
  <si>
    <r>
      <rPr>
        <b/>
        <sz val="11"/>
        <color indexed="8"/>
        <rFont val="Times New Roman"/>
        <family val="1"/>
        <charset val="204"/>
      </rPr>
      <t>Контрольное событие</t>
    </r>
    <r>
      <rPr>
        <sz val="11"/>
        <color indexed="8"/>
        <rFont val="Times New Roman"/>
        <family val="1"/>
        <charset val="204"/>
      </rPr>
      <t xml:space="preserve">                                                 Своевременная выплата заработной платы главе администрации в полном</t>
    </r>
  </si>
  <si>
    <r>
      <rPr>
        <b/>
        <sz val="11"/>
        <color theme="1"/>
        <rFont val="Times New Roman"/>
        <family val="1"/>
        <charset val="204"/>
      </rPr>
      <t xml:space="preserve">Меропритие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Создание условий для полноценного функционирования   работников администрации</t>
    </r>
  </si>
  <si>
    <r>
      <t xml:space="preserve">Контрольное событие                                               </t>
    </r>
    <r>
      <rPr>
        <sz val="11"/>
        <color indexed="8"/>
        <rFont val="Times New Roman"/>
        <family val="1"/>
        <charset val="204"/>
      </rPr>
      <t xml:space="preserve">  Своевременная выплата заработной платы муниципальных служащих администрации муниципального образования  в полном</t>
    </r>
  </si>
  <si>
    <t>1.1.1.3.</t>
  </si>
  <si>
    <r>
      <rPr>
        <b/>
        <sz val="11"/>
        <color indexed="8"/>
        <rFont val="Times New Roman"/>
        <family val="1"/>
        <charset val="204"/>
      </rPr>
      <t>Контрольное событие</t>
    </r>
    <r>
      <rPr>
        <sz val="11"/>
        <color indexed="8"/>
        <rFont val="Times New Roman"/>
        <family val="1"/>
        <charset val="204"/>
      </rPr>
      <t xml:space="preserve">                                                     Своевременная уплата налогов, сборов и иных платежей</t>
    </r>
  </si>
  <si>
    <r>
      <rPr>
        <b/>
        <sz val="11"/>
        <color indexed="8"/>
        <rFont val="Times New Roman"/>
        <family val="1"/>
        <charset val="204"/>
      </rPr>
      <t>Контрольное событие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материально-техническое обеспечение </t>
    </r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</si>
  <si>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Выявление неучтенного имущества и земли физических лиц</t>
    </r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</si>
  <si>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Изготовление проекта планировки территории</t>
    </r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</si>
  <si>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Внесение изменений (корректировка) в генеральный План</t>
    </r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</si>
  <si>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Изготовление проекта межевания территории</t>
    </r>
  </si>
  <si>
    <r>
      <t xml:space="preserve">Направление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Создание условий для функционирования систем тепло и водо снабжения</t>
    </r>
  </si>
  <si>
    <r>
      <t xml:space="preserve">Мероприятие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Разработка схем тепло и водо снабжение    </t>
    </r>
    <r>
      <rPr>
        <b/>
        <sz val="11"/>
        <color indexed="8"/>
        <rFont val="Times New Roman"/>
        <family val="1"/>
        <charset val="204"/>
      </rPr>
      <t xml:space="preserve">                       </t>
    </r>
  </si>
  <si>
    <r>
      <t xml:space="preserve">Мероприятие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Исполнение переданных полночий в сфере водоснабжения населения         </t>
    </r>
    <r>
      <rPr>
        <b/>
        <sz val="11"/>
        <color indexed="8"/>
        <rFont val="Times New Roman"/>
        <family val="1"/>
        <charset val="204"/>
      </rPr>
      <t xml:space="preserve">             </t>
    </r>
  </si>
  <si>
    <r>
      <rPr>
        <b/>
        <sz val="11"/>
        <rFont val="Times New Roman"/>
        <family val="1"/>
        <charset val="204"/>
      </rPr>
      <t xml:space="preserve">Контрольное событие  </t>
    </r>
    <r>
      <rPr>
        <sz val="11"/>
        <rFont val="Times New Roman"/>
        <family val="1"/>
        <charset val="204"/>
      </rPr>
      <t xml:space="preserve">                                                               Оплата труда работнику</t>
    </r>
  </si>
  <si>
    <r>
      <rPr>
        <b/>
        <sz val="11"/>
        <rFont val="Times New Roman"/>
        <family val="1"/>
        <charset val="204"/>
      </rPr>
      <t xml:space="preserve">Контрольное событие  </t>
    </r>
    <r>
      <rPr>
        <sz val="11"/>
        <rFont val="Times New Roman"/>
        <family val="1"/>
        <charset val="204"/>
      </rPr>
      <t xml:space="preserve">                                                               Оплата за диспансерный осмотр работника</t>
    </r>
  </si>
  <si>
    <r>
      <rPr>
        <b/>
        <sz val="11"/>
        <rFont val="Times New Roman"/>
        <family val="1"/>
        <charset val="204"/>
      </rPr>
      <t xml:space="preserve">Контрольное событие  </t>
    </r>
    <r>
      <rPr>
        <sz val="11"/>
        <rFont val="Times New Roman"/>
        <family val="1"/>
        <charset val="204"/>
      </rPr>
      <t xml:space="preserve">                                                               Оплата за проведение лабораторных исследований</t>
    </r>
  </si>
  <si>
    <r>
      <rPr>
        <b/>
        <sz val="11"/>
        <rFont val="Times New Roman"/>
        <family val="1"/>
        <charset val="204"/>
      </rPr>
      <t xml:space="preserve">Контрольное событие  </t>
    </r>
    <r>
      <rPr>
        <sz val="11"/>
        <rFont val="Times New Roman"/>
        <family val="1"/>
        <charset val="204"/>
      </rPr>
      <t xml:space="preserve">                                                               Проведение ремонта</t>
    </r>
  </si>
  <si>
    <r>
      <rPr>
        <b/>
        <sz val="11"/>
        <color theme="1"/>
        <rFont val="Times New Roman"/>
        <family val="1"/>
        <charset val="204"/>
      </rPr>
      <t xml:space="preserve">Направление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Организация и проведение мероприятий, направленных на обеспечение безопасности дорожного движения </t>
    </r>
  </si>
  <si>
    <r>
      <t xml:space="preserve">Мероприятие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Обслуживание дорог местного значения в рамках переданных полномочий</t>
    </r>
  </si>
  <si>
    <r>
      <rPr>
        <b/>
        <sz val="11"/>
        <rFont val="Times New Roman"/>
        <family val="1"/>
        <charset val="204"/>
      </rPr>
      <t xml:space="preserve">Контрольное событие  </t>
    </r>
    <r>
      <rPr>
        <sz val="11"/>
        <rFont val="Times New Roman"/>
        <family val="1"/>
        <charset val="204"/>
      </rPr>
      <t xml:space="preserve">                                                               Формирование схем тепло и водо снабжение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</si>
  <si>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Гредирование дорог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</si>
  <si>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Текущий ремонт  дорог</t>
    </r>
  </si>
  <si>
    <r>
      <t xml:space="preserve">Направление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Организация мероприятий в сфере  благоустройства территории поселения</t>
    </r>
  </si>
  <si>
    <r>
      <t xml:space="preserve">Мероприятие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Организация мероприятий в сфера благоустройства общественных территорий поселения</t>
    </r>
  </si>
  <si>
    <r>
      <t xml:space="preserve">Мероприятие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Обустройство общественных территорий поселения, в том числе спортивными и игровыми площадками</t>
    </r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</si>
  <si>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Проектирование и строительство  спортивных и игровых детских площадок</t>
    </r>
  </si>
  <si>
    <r>
      <t xml:space="preserve">Направление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 Создание  условий для   развитие молодежной политики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</si>
  <si>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                                                                           организация и осуществление мероприятий по работе с детьми и молодежью в поселении
</t>
    </r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</si>
  <si>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Проведение мероприятий</t>
    </r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</si>
  <si>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Поощрение талантливой молодежи (гранты)</t>
    </r>
  </si>
  <si>
    <r>
      <t xml:space="preserve">Контрольное событие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Скашивание травы на территории поселения в  общественных местах</t>
    </r>
  </si>
  <si>
    <r>
      <t xml:space="preserve">Контрольное событие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Содержание мест захоронения</t>
    </r>
  </si>
  <si>
    <r>
      <t xml:space="preserve">Контрольное событие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Сбор и вывоз мусора  на территории поселения в  общественных местах</t>
    </r>
  </si>
  <si>
    <r>
      <t xml:space="preserve">Мероприятие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Освещение улиц</t>
    </r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</si>
  <si>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Проектирование и строительство  уличного освещения</t>
    </r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</si>
  <si>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Оплата электроэнергии</t>
    </r>
  </si>
  <si>
    <r>
      <t xml:space="preserve">Основное мероприятие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Развитие физической культуры и спорта</t>
    </r>
  </si>
  <si>
    <r>
      <t xml:space="preserve">Мероприятие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Создание  условий для   занятия физической культурой и спортом</t>
    </r>
  </si>
  <si>
    <r>
      <t xml:space="preserve">Направление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  </r>
  </si>
  <si>
    <r>
      <rPr>
        <b/>
        <sz val="11"/>
        <rFont val="Times New Roman"/>
        <family val="1"/>
        <charset val="204"/>
      </rPr>
      <t xml:space="preserve">Контрольное событие  </t>
    </r>
    <r>
      <rPr>
        <sz val="11"/>
        <rFont val="Times New Roman"/>
        <family val="1"/>
        <charset val="204"/>
      </rPr>
      <t xml:space="preserve">                                                                           Содействие в организации и проведения  спортивных мероприятий всех уровней</t>
    </r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</si>
  <si>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         Приобретение спортинвенторя</t>
    </r>
  </si>
  <si>
    <r>
      <rPr>
        <b/>
        <sz val="11"/>
        <rFont val="Times New Roman"/>
        <family val="1"/>
        <charset val="204"/>
      </rPr>
      <t xml:space="preserve">Направление </t>
    </r>
    <r>
      <rPr>
        <sz val="11"/>
        <rFont val="Times New Roman"/>
        <family val="1"/>
        <charset val="204"/>
      </rPr>
      <t xml:space="preserve">                                                                              создание условий для организации досуга и обеспечения жителей поселения услугами организаций культуры</t>
    </r>
  </si>
  <si>
    <r>
      <t xml:space="preserve">Контрольное событие                                                                            </t>
    </r>
    <r>
      <rPr>
        <sz val="11"/>
        <color indexed="8"/>
        <rFont val="Times New Roman"/>
        <family val="1"/>
        <charset val="204"/>
      </rPr>
      <t>Предоставление межбюджетных трансфертов для организации культурно-досуговой деятельности</t>
    </r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</si>
  <si>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      Приобретение призов и подарков для мероприятий</t>
    </r>
  </si>
  <si>
    <r>
      <t xml:space="preserve">Основное мероприятие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Развитие молодежной политики</t>
    </r>
  </si>
  <si>
    <r>
      <t xml:space="preserve">Мероприятие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Организация и проведение мероприятий по профилактике терроризма и экстремизма, а также в минимизации и (или) ликвидации последствий проявлений терроризма и экстремизма </t>
    </r>
  </si>
  <si>
    <r>
      <t xml:space="preserve">Направление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Создание  условий для  принятия мер по профилактике терроризма и экстремизма, а также в минимизации и (или) ликвидации последствий проявлений терроризма и экстремизма </t>
    </r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</si>
  <si>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Изготовление методических  рекомендаций, памяток</t>
    </r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</si>
  <si>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Приобретение призов и подарков для мероприятий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</si>
  <si>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Приобретение основных средств</t>
    </r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</si>
  <si>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Изготовление баннера</t>
    </r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</si>
  <si>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Обучение ответственных специалистов</t>
    </r>
  </si>
  <si>
    <r>
      <t xml:space="preserve">Мероприятие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Обеспечение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  </r>
  </si>
  <si>
    <r>
      <t xml:space="preserve">Напраавление                                                                          </t>
    </r>
    <r>
      <rPr>
        <sz val="11"/>
        <color indexed="8"/>
        <rFont val="Times New Roman"/>
        <family val="1"/>
        <charset val="204"/>
      </rPr>
      <t>Создание  условий для   осуществление мероприятий по территориальной обороне и гражданской обороне</t>
    </r>
  </si>
  <si>
    <r>
      <t xml:space="preserve">Мероприятие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Организация и   осуществление первичного воинского учета на территориях, где отсутствуют военные комиссариаты</t>
    </r>
  </si>
  <si>
    <r>
      <t xml:space="preserve">Направление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Создание  условий для   деятельности народных дружин, оказание им поддержки, а также гражданам и объединениям, участвующим в охране общественного порядка</t>
    </r>
  </si>
  <si>
    <r>
      <t xml:space="preserve"> Мероприятие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Оказание поддержки гражданам и их объединениям, участвующим в охране общественного порядка, обеспечение условий для деятельности народных дружин</t>
    </r>
  </si>
  <si>
    <r>
      <rPr>
        <b/>
        <sz val="11"/>
        <rFont val="Times New Roman"/>
        <family val="1"/>
        <charset val="204"/>
      </rPr>
      <t xml:space="preserve">Контрольное событие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Привлечение к охране общественного порядка ДНД и других, при проведении массовых мероприятий</t>
    </r>
  </si>
  <si>
    <r>
      <rPr>
        <b/>
        <sz val="11"/>
        <rFont val="Times New Roman"/>
        <family val="1"/>
        <charset val="204"/>
      </rPr>
      <t xml:space="preserve">Контрольное событие     </t>
    </r>
    <r>
      <rPr>
        <sz val="11"/>
        <rFont val="Times New Roman"/>
        <family val="1"/>
        <charset val="204"/>
      </rPr>
      <t xml:space="preserve">                                                                              Проведение рейдов
</t>
    </r>
  </si>
  <si>
    <r>
      <t xml:space="preserve">Направление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Организация и осуществление мероприятий по  защите населения и территории поселения от чрезвычайных ситуаций природного и техногенного характера</t>
    </r>
  </si>
  <si>
    <r>
      <t xml:space="preserve">Мероприятие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Укрепление материально-технической базы для локализация и ликвидация пожаров     </t>
    </r>
    <r>
      <rPr>
        <b/>
        <sz val="11"/>
        <color indexed="8"/>
        <rFont val="Times New Roman"/>
        <family val="1"/>
        <charset val="204"/>
      </rPr>
      <t xml:space="preserve">                             </t>
    </r>
  </si>
  <si>
    <r>
      <t xml:space="preserve">Направление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Обпеспечение первичных мер пожарной безопасности</t>
    </r>
  </si>
  <si>
    <r>
      <rPr>
        <b/>
        <sz val="11"/>
        <rFont val="Times New Roman"/>
        <family val="1"/>
        <charset val="204"/>
      </rPr>
      <t xml:space="preserve">Контрольное событие </t>
    </r>
    <r>
      <rPr>
        <sz val="11"/>
        <rFont val="Times New Roman"/>
        <family val="1"/>
        <charset val="204"/>
      </rPr>
      <t xml:space="preserve">                                                                   Приобретение огнетушителей</t>
    </r>
  </si>
  <si>
    <r>
      <rPr>
        <b/>
        <sz val="11"/>
        <rFont val="Times New Roman"/>
        <family val="1"/>
        <charset val="204"/>
      </rPr>
      <t xml:space="preserve">Контрольное событие </t>
    </r>
    <r>
      <rPr>
        <sz val="11"/>
        <rFont val="Times New Roman"/>
        <family val="1"/>
        <charset val="204"/>
      </rPr>
      <t xml:space="preserve">                                                                   Приобретение ранцев, противопожарного инвентаря</t>
    </r>
  </si>
  <si>
    <r>
      <t xml:space="preserve">Контрольное событие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Углубление русла рек</t>
    </r>
  </si>
  <si>
    <r>
      <t xml:space="preserve">Мероприятие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Проведение мероприятий по предупреждению возникновения чрезвычайных ситуаций природного характера</t>
    </r>
  </si>
  <si>
    <r>
      <rPr>
        <b/>
        <sz val="11"/>
        <rFont val="Times New Roman"/>
        <family val="1"/>
        <charset val="204"/>
      </rPr>
      <t xml:space="preserve">Контрольное событие </t>
    </r>
    <r>
      <rPr>
        <sz val="11"/>
        <rFont val="Times New Roman"/>
        <family val="1"/>
        <charset val="204"/>
      </rPr>
      <t xml:space="preserve">                                                                   Проведение опашки территории</t>
    </r>
  </si>
  <si>
    <r>
      <t xml:space="preserve">Мероприятие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Стимулирование работы старост сел</t>
    </r>
  </si>
  <si>
    <r>
      <t xml:space="preserve">Контрольное событие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Компенсация затрат старостам сел</t>
    </r>
  </si>
  <si>
    <r>
      <rPr>
        <b/>
        <sz val="11"/>
        <rFont val="Times New Roman"/>
        <family val="1"/>
        <charset val="204"/>
      </rPr>
      <t xml:space="preserve">Контрольное событие </t>
    </r>
    <r>
      <rPr>
        <sz val="11"/>
        <rFont val="Times New Roman"/>
        <family val="1"/>
        <charset val="204"/>
      </rPr>
      <t xml:space="preserve">                                                                   Проведение расчистки территории, прилегающей к лесному фонду</t>
    </r>
  </si>
  <si>
    <r>
      <rPr>
        <b/>
        <sz val="11"/>
        <color theme="1"/>
        <rFont val="Times New Roman"/>
        <family val="1"/>
        <charset val="204"/>
      </rPr>
      <t>Направление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Противодействие злоупортреблению наркотических средств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</si>
  <si>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Профилактика злоупортребления наркотических средств</t>
    </r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</si>
  <si>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Приобретение призов и подарков для проведения конкурсов и акций</t>
    </r>
  </si>
  <si>
    <r>
      <t xml:space="preserve">Контрольное событие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Изготовление баннера</t>
    </r>
  </si>
  <si>
    <r>
      <t xml:space="preserve">Направление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Создание условий для принятия мер по противодействию коррупции</t>
    </r>
  </si>
  <si>
    <r>
      <t xml:space="preserve">Мероприятие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Осуществление мер по противодействию коррупции в границах поселения  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</t>
    </r>
  </si>
  <si>
    <r>
      <t xml:space="preserve">Контрольное событие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Изготовление (приобретение) баннера</t>
    </r>
  </si>
  <si>
    <r>
      <t xml:space="preserve">Контрольное событие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Изготовление (приобретение)  буклетов</t>
    </r>
  </si>
  <si>
    <r>
      <t xml:space="preserve">Контрольное событие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Реализация Плана антикоррупционных действий </t>
    </r>
  </si>
  <si>
    <r>
      <t xml:space="preserve">Основное мероприятие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Противодействие коррупции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</si>
  <si>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                                                                                  Создание условий для деятельности народных дружин и выплоты лицам, привликаемым согласно законадательству для выполнения отдельных полнамочий</t>
    </r>
  </si>
  <si>
    <r>
      <rPr>
        <b/>
        <sz val="11"/>
        <rFont val="Times New Roman"/>
        <family val="1"/>
        <charset val="204"/>
      </rPr>
      <t xml:space="preserve">Контрольное событие </t>
    </r>
    <r>
      <rPr>
        <sz val="11"/>
        <rFont val="Times New Roman"/>
        <family val="1"/>
        <charset val="204"/>
      </rPr>
      <t xml:space="preserve">                                                                   Содержание источников наружного водоснабжения в исправном состоянии (Устройство пирсов, установка накопительных емкостей и т.д.)</t>
    </r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</si>
  <si>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Оплата за опубликование информации о деятельности органов местного самоуправления и нормативно-правовых актов в средствах массовых информации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</si>
  <si>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Информирование населения о деятельности органов местного самоуправления, опубликование нормативно-правовых актов в средствах массовой информации</t>
    </r>
  </si>
  <si>
    <r>
      <t xml:space="preserve">Основное мероприятие                                                    </t>
    </r>
    <r>
      <rPr>
        <sz val="11"/>
        <color indexed="8"/>
        <rFont val="Times New Roman"/>
        <family val="1"/>
        <charset val="204"/>
      </rPr>
      <t xml:space="preserve">   Обеспечение функционирования органов местного самоуправления</t>
    </r>
  </si>
  <si>
    <r>
      <t xml:space="preserve">Основное мероприятие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Профилактика терроризма, экстремизма, обеспечение межнационального и межконфессионального согласия, другие вопросы в области национальной безопасности </t>
    </r>
  </si>
  <si>
    <r>
      <t xml:space="preserve">Основное мероприятие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Профилактика правонарушений</t>
    </r>
  </si>
  <si>
    <r>
      <t xml:space="preserve">Основное мероприятие                                                                      </t>
    </r>
    <r>
      <rPr>
        <sz val="11"/>
        <color indexed="8"/>
        <rFont val="Times New Roman"/>
        <family val="1"/>
        <charset val="204"/>
      </rPr>
      <t>Защита населения от чрезвычайных ситуаций природного и техногенного характера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</si>
  <si>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Формирование резерва в целях предупреждения и ликвидации чрезвычайных ситуаций</t>
    </r>
  </si>
  <si>
    <r>
      <rPr>
        <b/>
        <sz val="11"/>
        <rFont val="Times New Roman"/>
        <family val="1"/>
        <charset val="204"/>
      </rPr>
      <t xml:space="preserve">Контрольное событие </t>
    </r>
    <r>
      <rPr>
        <sz val="11"/>
        <rFont val="Times New Roman"/>
        <family val="1"/>
        <charset val="204"/>
      </rPr>
      <t xml:space="preserve">                                                                   Создание резерва денежных средств на предупреждение и ликвидацию чрезвычайных ситуаций</t>
    </r>
  </si>
  <si>
    <r>
      <rPr>
        <b/>
        <sz val="11"/>
        <color theme="1"/>
        <rFont val="Times New Roman"/>
        <family val="1"/>
        <charset val="204"/>
      </rPr>
      <t xml:space="preserve">Меропритие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Создание условий для полноценного функционирования   объектов культуры</t>
    </r>
  </si>
  <si>
    <r>
      <rPr>
        <b/>
        <sz val="11"/>
        <color indexed="8"/>
        <rFont val="Times New Roman"/>
        <family val="1"/>
        <charset val="204"/>
      </rPr>
      <t>Контрольное событие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Своевременная уплата налогов, сборов и иных платежей</t>
    </r>
  </si>
  <si>
    <r>
      <rPr>
        <b/>
        <sz val="11"/>
        <color theme="1"/>
        <rFont val="Times New Roman"/>
        <family val="1"/>
        <charset val="204"/>
      </rPr>
      <t xml:space="preserve">Меропритие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Создание условий для полноценного функционирования   объектов физической культуры и спорта</t>
    </r>
  </si>
  <si>
    <r>
      <rPr>
        <b/>
        <sz val="11"/>
        <color indexed="8"/>
        <rFont val="Times New Roman"/>
        <family val="1"/>
        <charset val="204"/>
      </rPr>
      <t>Контрольное событие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материально-техническое обеспечение </t>
    </r>
  </si>
  <si>
    <t>Подпрограмма                                                                                    Устойчивое развитие систем жизнеобеспечения</t>
  </si>
  <si>
    <r>
      <t xml:space="preserve">Основное мероприятие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Развитие жилищно-коммунального комплекса</t>
    </r>
  </si>
  <si>
    <r>
      <t xml:space="preserve">Основное мероприятие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Развитие транспортной инфраструктуры и повышение безопасности дорожного движения</t>
    </r>
  </si>
  <si>
    <t>Подпрограмма                                                                                       Развитие социальной сферы</t>
  </si>
  <si>
    <r>
      <t xml:space="preserve">Основное мероприятие                                                              </t>
    </r>
    <r>
      <rPr>
        <sz val="11"/>
        <color indexed="8"/>
        <rFont val="Times New Roman"/>
        <family val="1"/>
        <charset val="204"/>
      </rPr>
      <t>Сохранение и развитие народного творчества и культурно-досуговой деятельности</t>
    </r>
  </si>
  <si>
    <r>
      <t>Мероприятие                                                                           О</t>
    </r>
    <r>
      <rPr>
        <sz val="11"/>
        <color indexed="8"/>
        <rFont val="Times New Roman"/>
        <family val="1"/>
        <charset val="204"/>
      </rPr>
      <t>беспечение функционирования  культурно-досуговой деятельности</t>
    </r>
  </si>
  <si>
    <t>Подпрограмма                                                                                 Обеспечение безопасности населения</t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</si>
  <si>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Проведение первичного воинского учета на территориях, где отсутствуют военные комиссариаты</t>
    </r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</si>
  <si>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Проведение конкурсов и акций</t>
    </r>
  </si>
  <si>
    <r>
      <t xml:space="preserve">Основное мероприятие                                                        </t>
    </r>
    <r>
      <rPr>
        <sz val="11"/>
        <rFont val="Times New Roman"/>
        <family val="1"/>
        <charset val="204"/>
      </rPr>
      <t xml:space="preserve">  Благоустройство</t>
    </r>
  </si>
  <si>
    <t>Подпрограмма                                                                                      Развитие экономики и налогового потенциала</t>
  </si>
  <si>
    <r>
      <t xml:space="preserve">Основное мероприятие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 Создание условий функционирования объектов  культуры и спорта</t>
    </r>
  </si>
  <si>
    <r>
      <t xml:space="preserve">Направление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Обеспечение функционирования  объектов культуры   и работников данной сферы</t>
    </r>
  </si>
  <si>
    <r>
      <t xml:space="preserve">Направление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Обеспечение функционирования  объектов физической культуры и спорта   и работников данной сферы</t>
    </r>
  </si>
  <si>
    <t>5.</t>
  </si>
  <si>
    <t>5.1.</t>
  </si>
  <si>
    <t>5.2.</t>
  </si>
  <si>
    <t>5.3.</t>
  </si>
  <si>
    <t>6.</t>
  </si>
  <si>
    <t>6.1.</t>
  </si>
  <si>
    <t>6.2.</t>
  </si>
  <si>
    <t>6.3.</t>
  </si>
  <si>
    <t>6.4.</t>
  </si>
  <si>
    <t>6.5.</t>
  </si>
  <si>
    <t>2.1.1.</t>
  </si>
  <si>
    <t>2.1.2.</t>
  </si>
  <si>
    <t>4.2.1.</t>
  </si>
  <si>
    <t>4.3.1.</t>
  </si>
  <si>
    <t>4.4.1.</t>
  </si>
  <si>
    <t>5.1.1.</t>
  </si>
  <si>
    <t>5.2.1.</t>
  </si>
  <si>
    <t>5.3.1.</t>
  </si>
  <si>
    <t>6.1.1.</t>
  </si>
  <si>
    <t>6.1.2.</t>
  </si>
  <si>
    <t>6.2.1.</t>
  </si>
  <si>
    <t>6.3.1.</t>
  </si>
  <si>
    <t>6.3.2.</t>
  </si>
  <si>
    <t>6.4.1.</t>
  </si>
  <si>
    <t>6.5.1.</t>
  </si>
  <si>
    <t>1.1.1.1.</t>
  </si>
  <si>
    <t>1.1.1.2.</t>
  </si>
  <si>
    <t>1.1.1.1.1.</t>
  </si>
  <si>
    <t>1.1.1.1.2.</t>
  </si>
  <si>
    <t>1.1.1.2.1.</t>
  </si>
  <si>
    <t>1.1.1.2.3.</t>
  </si>
  <si>
    <t>1.1.1.3.1.</t>
  </si>
  <si>
    <t xml:space="preserve">ПЛАН </t>
  </si>
  <si>
    <r>
      <t xml:space="preserve">Наименование подпрограммы, обеспечивающей подпрограммы, основного мероприятия </t>
    </r>
    <r>
      <rPr>
        <b/>
        <sz val="12"/>
        <rFont val="Times New Roman"/>
        <family val="1"/>
        <charset val="204"/>
      </rPr>
      <t>, мероприятия, контрольного события</t>
    </r>
  </si>
  <si>
    <t>Коды бюджетной классификации</t>
  </si>
  <si>
    <t>Объем расходов, тыс. руб</t>
  </si>
  <si>
    <t>Ответственный исполнитель за реализацию мероприятия (администратор муниципальной программы, администратор подпрограммы, соисполнитель)</t>
  </si>
  <si>
    <t>Целевые показатели непосредственного результата реализации  мероприятия</t>
  </si>
  <si>
    <t>Сроки наступления контрольного события</t>
  </si>
  <si>
    <t>ЦСР</t>
  </si>
  <si>
    <t>ВР</t>
  </si>
  <si>
    <t>Наименование</t>
  </si>
  <si>
    <t>Ед. изм.</t>
  </si>
  <si>
    <t>Значение</t>
  </si>
  <si>
    <t>I полугодие</t>
  </si>
  <si>
    <t>II полугодие</t>
  </si>
  <si>
    <t>0100000000</t>
  </si>
  <si>
    <t>000</t>
  </si>
  <si>
    <t>Обеспечивающая подпрограмма "Обеспечение эффективности работы объектов  культуры и спорта"</t>
  </si>
  <si>
    <t>Доля  материально-технической обеспеченности деятельности отдела</t>
  </si>
  <si>
    <t>V</t>
  </si>
  <si>
    <t>Отстуствие задолженности по заработной плате</t>
  </si>
  <si>
    <t>да/нет</t>
  </si>
  <si>
    <t>нет</t>
  </si>
  <si>
    <t>Доля  материально-технической обеспеченности деятельности работников администрации</t>
  </si>
  <si>
    <t>Отсутствие задолженности по налогам и сборам</t>
  </si>
  <si>
    <t>Отсутствие задолженности по коммунальным услугам</t>
  </si>
  <si>
    <t>Размещение информационных материалов</t>
  </si>
  <si>
    <t>01 1 00 00000</t>
  </si>
  <si>
    <t>01 2 00 00000</t>
  </si>
  <si>
    <t>01 2 01 02000</t>
  </si>
  <si>
    <t>01 4 00 00000</t>
  </si>
  <si>
    <t>01 4 02 02000</t>
  </si>
  <si>
    <t>01 4 04 00000</t>
  </si>
  <si>
    <t>01 4 04 02000</t>
  </si>
  <si>
    <t>01 4 04 03000</t>
  </si>
  <si>
    <t>01 5 00 00000</t>
  </si>
  <si>
    <t>01 5 01 00000</t>
  </si>
  <si>
    <t>01 5 01 01000</t>
  </si>
  <si>
    <t>01 5 02 00000</t>
  </si>
  <si>
    <t>01 5 02 01000</t>
  </si>
  <si>
    <t>01 5 03 00000</t>
  </si>
  <si>
    <t>01 5 03 01000</t>
  </si>
  <si>
    <t>01 6 00 00000</t>
  </si>
  <si>
    <t>01 6 01 01000</t>
  </si>
  <si>
    <t>01 6 01 02000</t>
  </si>
  <si>
    <t>01 6 02 00000</t>
  </si>
  <si>
    <t>01 6 02 01000</t>
  </si>
  <si>
    <t>01 6 03 00000</t>
  </si>
  <si>
    <t>01 6 03 01000</t>
  </si>
  <si>
    <t>01 6 03 02000</t>
  </si>
  <si>
    <t>01 6 03 03000</t>
  </si>
  <si>
    <t>01 6 03 05000</t>
  </si>
  <si>
    <r>
      <t xml:space="preserve">Основное мероприятие                                                      </t>
    </r>
    <r>
      <rPr>
        <sz val="11"/>
        <color indexed="8"/>
        <rFont val="Times New Roman"/>
        <family val="1"/>
        <charset val="204"/>
      </rPr>
      <t>Комплекс мер по противодействию, злоупотреблению наркотических средств и их незаконному обороту</t>
    </r>
  </si>
  <si>
    <t>01 6 04 00000</t>
  </si>
  <si>
    <t>01 6 04 01000</t>
  </si>
  <si>
    <t>01 6 04 02000</t>
  </si>
  <si>
    <t>01 6 05 00000</t>
  </si>
  <si>
    <t>01 6 05 01000</t>
  </si>
  <si>
    <t>244</t>
  </si>
  <si>
    <t>121</t>
  </si>
  <si>
    <t>129</t>
  </si>
  <si>
    <t>2.1.1.1.</t>
  </si>
  <si>
    <t>2.1.1.1.1.</t>
  </si>
  <si>
    <t>2.1.1.1.2.</t>
  </si>
  <si>
    <t>2.1.1.1.3.</t>
  </si>
  <si>
    <t>2.1.2.1.</t>
  </si>
  <si>
    <t>2.1.2.1.1.</t>
  </si>
  <si>
    <t>2.1.2.2.</t>
  </si>
  <si>
    <t>3.3.1.1.1.</t>
  </si>
  <si>
    <t>4.1.1.2.2.</t>
  </si>
  <si>
    <t>4.1.1.2.3.</t>
  </si>
  <si>
    <t>4.1.1.2.4.</t>
  </si>
  <si>
    <t>4.2.1.1.</t>
  </si>
  <si>
    <t>4.2.1.2.</t>
  </si>
  <si>
    <t>4.2.1.1.1.</t>
  </si>
  <si>
    <t>4.2.1.2.1.</t>
  </si>
  <si>
    <t>4.2.1.2.2.</t>
  </si>
  <si>
    <t>4.2.1.2.3.</t>
  </si>
  <si>
    <t>4.2.1.2.4.</t>
  </si>
  <si>
    <t>4.2.1.2.5.</t>
  </si>
  <si>
    <t>Проведен диспансерный осмотр</t>
  </si>
  <si>
    <t>чел.</t>
  </si>
  <si>
    <t>242</t>
  </si>
  <si>
    <t>870</t>
  </si>
  <si>
    <t>111</t>
  </si>
  <si>
    <t>119</t>
  </si>
  <si>
    <t>540</t>
  </si>
  <si>
    <r>
      <rPr>
        <b/>
        <sz val="11"/>
        <color theme="1"/>
        <rFont val="Times New Roman"/>
        <family val="1"/>
        <charset val="204"/>
      </rPr>
      <t xml:space="preserve">Контрольное событие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Обслуживание дорог в зимнее и летнее время</t>
    </r>
  </si>
  <si>
    <t>4.3.1.1.1.</t>
  </si>
  <si>
    <t>4.3.1.1.</t>
  </si>
  <si>
    <t>4.3.1.1.2.</t>
  </si>
  <si>
    <t>4.3.1.1.3.</t>
  </si>
  <si>
    <t>4.4.1.1.</t>
  </si>
  <si>
    <t>4.4.1.1.1.</t>
  </si>
  <si>
    <t>4.4.1.1.2.</t>
  </si>
  <si>
    <t>4.4.1.1.3.</t>
  </si>
  <si>
    <t>4.4.1.2.</t>
  </si>
  <si>
    <t>4.4.1.2.1.</t>
  </si>
  <si>
    <t>4.4.1.2.2.</t>
  </si>
  <si>
    <t>4.4.1.3.</t>
  </si>
  <si>
    <t>4.4.1.3.1.</t>
  </si>
  <si>
    <t>4.4.1.3.2.</t>
  </si>
  <si>
    <t>4.4.1.2.3.</t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</si>
  <si>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Приобретение банеров для общественных мест</t>
    </r>
  </si>
  <si>
    <t>5.1.1.1.</t>
  </si>
  <si>
    <t>5.1.1.1.1.</t>
  </si>
  <si>
    <t>5.1.1.1.2.</t>
  </si>
  <si>
    <t>5.2.1.1.</t>
  </si>
  <si>
    <t>5.2.1.1.1.</t>
  </si>
  <si>
    <t>5.2.1.1.2.</t>
  </si>
  <si>
    <t>5.3.1.1.</t>
  </si>
  <si>
    <t>6.1.1.1.</t>
  </si>
  <si>
    <t>6.1.1.1.1.</t>
  </si>
  <si>
    <t>6.1.1.1.2.</t>
  </si>
  <si>
    <t>6.1.1.1.3</t>
  </si>
  <si>
    <t>6.1.1.1.4.</t>
  </si>
  <si>
    <t>6.1.1.1.5.</t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</si>
  <si>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Изготовление методических  рекомендаций, памяток, банеров</t>
    </r>
  </si>
  <si>
    <t>6.1.1.2.</t>
  </si>
  <si>
    <t>6.1.1.2.1</t>
  </si>
  <si>
    <t>6.1.1.2.2</t>
  </si>
  <si>
    <t>6.1.1.2.3</t>
  </si>
  <si>
    <t>6.1.1.2.4</t>
  </si>
  <si>
    <t>6.1.1.2.5</t>
  </si>
  <si>
    <t>6.1.2.1.</t>
  </si>
  <si>
    <t>6.1.2.1.1.</t>
  </si>
  <si>
    <t>01 6 01 51180</t>
  </si>
  <si>
    <t>6.2.1.1.</t>
  </si>
  <si>
    <t>6.2.1.1.1.</t>
  </si>
  <si>
    <t>6.2.1.1.2.</t>
  </si>
  <si>
    <t>6.3.1.1.</t>
  </si>
  <si>
    <t>6.3.1.1.1</t>
  </si>
  <si>
    <t>6.3.1.1.2</t>
  </si>
  <si>
    <t>6.3.1.1.3</t>
  </si>
  <si>
    <t>6.3.1.1.4</t>
  </si>
  <si>
    <t>6.3.1.1.5</t>
  </si>
  <si>
    <t>6.4.1.1.1.</t>
  </si>
  <si>
    <t>6.4.1.2.1.</t>
  </si>
  <si>
    <t>123</t>
  </si>
  <si>
    <t>6.3.1.2.1.</t>
  </si>
  <si>
    <t>6.3.1.3.</t>
  </si>
  <si>
    <t>6.3.1.2.</t>
  </si>
  <si>
    <t>6.3.1.3.1.</t>
  </si>
  <si>
    <t>01 6 03 0Ш200</t>
  </si>
  <si>
    <t>6.3.2.4.</t>
  </si>
  <si>
    <t>6.3.2.4.1</t>
  </si>
  <si>
    <t>6.3.2.4.2.</t>
  </si>
  <si>
    <t>6.3.2.5.</t>
  </si>
  <si>
    <t>6.3.2.5.1.</t>
  </si>
  <si>
    <t>6.3.2.5.2.</t>
  </si>
  <si>
    <t>6.3.2.5.3.</t>
  </si>
  <si>
    <r>
      <rPr>
        <b/>
        <sz val="11"/>
        <rFont val="Times New Roman"/>
        <family val="1"/>
        <charset val="204"/>
      </rPr>
      <t xml:space="preserve">Контрольное событие </t>
    </r>
    <r>
      <rPr>
        <sz val="11"/>
        <rFont val="Times New Roman"/>
        <family val="1"/>
        <charset val="204"/>
      </rPr>
      <t xml:space="preserve">                                                                  Противопожарное содержание основных средст (Пож Сити, льянс СБМ)</t>
    </r>
  </si>
  <si>
    <t>6.4.1.1.</t>
  </si>
  <si>
    <t>6.4.1.1.2.</t>
  </si>
  <si>
    <t>6.4.1.1.3.</t>
  </si>
  <si>
    <t>6.4.1.2.</t>
  </si>
  <si>
    <t>6.4.1.2.2.</t>
  </si>
  <si>
    <t>6.5.1.1.</t>
  </si>
  <si>
    <t>6.5.1.1.1.</t>
  </si>
  <si>
    <t>6.5.1.1.2.</t>
  </si>
  <si>
    <t>6.5.1.1.3.</t>
  </si>
  <si>
    <t>4.1.1.2.5.</t>
  </si>
  <si>
    <r>
      <rPr>
        <b/>
        <sz val="11"/>
        <color theme="1"/>
        <rFont val="Times New Roman"/>
        <family val="1"/>
        <charset val="204"/>
      </rPr>
      <t xml:space="preserve">Контрольное событие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Предоставление иных межбюджетных трансфертов на осуществление полномочий по  услугам архитектора</t>
    </r>
  </si>
  <si>
    <t>да</t>
  </si>
  <si>
    <t>1</t>
  </si>
  <si>
    <t>Оформление имущества и земли физических лиц</t>
  </si>
  <si>
    <t>Отстуствие задолженности по переданным полномочиям</t>
  </si>
  <si>
    <t>Отстуствие задолженности по принятым обязательствам</t>
  </si>
  <si>
    <t>Оформление планировки территории</t>
  </si>
  <si>
    <t>Оформление межевания территории</t>
  </si>
  <si>
    <t>Разработка проектов</t>
  </si>
  <si>
    <t>Проведение ремонта</t>
  </si>
  <si>
    <t>Приобретенный спортинвентарь</t>
  </si>
  <si>
    <t>Приобретенные призы и подарки</t>
  </si>
  <si>
    <r>
      <rPr>
        <b/>
        <sz val="11"/>
        <color theme="1"/>
        <rFont val="Times New Roman"/>
        <family val="1"/>
        <charset val="204"/>
      </rPr>
      <t>Контрольное событие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Приобретение баннеров, буклетов и т.д.</t>
    </r>
  </si>
  <si>
    <t>Изготовленные методические  рекомендации, памяток, банеров</t>
  </si>
  <si>
    <t>Приобретение призов и подарков</t>
  </si>
  <si>
    <t>Приобретение основных средств</t>
  </si>
  <si>
    <t>Приобретение баннеров, буклетов</t>
  </si>
  <si>
    <t>Проведено обучение</t>
  </si>
  <si>
    <t>20</t>
  </si>
  <si>
    <t>100</t>
  </si>
  <si>
    <t>Доля содержания источников наружного водоснабжения</t>
  </si>
  <si>
    <t>Формирование резерва</t>
  </si>
  <si>
    <t>Приобретение  противопожарного инвентаря</t>
  </si>
  <si>
    <t>Изготовление баннеров</t>
  </si>
  <si>
    <t>Проведение конкурсов и акций</t>
  </si>
  <si>
    <t>2</t>
  </si>
  <si>
    <t>Выполненные работы по уничтожению дикорастущей конопли</t>
  </si>
  <si>
    <t xml:space="preserve">Доля реализованного плана антикоррупционных действий </t>
  </si>
  <si>
    <t>Утверждение генерального Плана</t>
  </si>
  <si>
    <t>Утверждение схем тепло и водо снабжения</t>
  </si>
  <si>
    <t>Протяженность обслуживанных дорог местного значения</t>
  </si>
  <si>
    <t>км</t>
  </si>
  <si>
    <t>6</t>
  </si>
  <si>
    <t>Количество обслуживаемых мест захоронения</t>
  </si>
  <si>
    <t>Выполнение работ</t>
  </si>
  <si>
    <t>Организация сбора и вывоза мусора</t>
  </si>
  <si>
    <t>куб.м.</t>
  </si>
  <si>
    <t xml:space="preserve">Приобретение и установка банеров </t>
  </si>
  <si>
    <t>ввод в эксплуатацию уличного освещения</t>
  </si>
  <si>
    <t>15</t>
  </si>
  <si>
    <t>Количество проведенных  спортивных мероприятий</t>
  </si>
  <si>
    <t>Количество проведенных   мероприятий</t>
  </si>
  <si>
    <t>Количество выданных грантов</t>
  </si>
  <si>
    <t>Количество поставленных на первичный воинский учет</t>
  </si>
  <si>
    <t>Проведены рейды</t>
  </si>
  <si>
    <t>Количество человек, участвующих в охране общественного порядка</t>
  </si>
  <si>
    <t>Протяженность проведенных раббот по  углублению русла рек</t>
  </si>
  <si>
    <t>Протяженность работ по проведению опашки территории</t>
  </si>
  <si>
    <t>Протяженность проведенных работ по  расчистке территории, прилегающей к лесному фонду</t>
  </si>
  <si>
    <t>Число старост, получивших выплаты</t>
  </si>
  <si>
    <t>Своевременная выплата</t>
  </si>
  <si>
    <t>Материально-техническое обеспечение</t>
  </si>
  <si>
    <t>Пртивопожарное обеспечение</t>
  </si>
  <si>
    <t>Изготовление буклетов</t>
  </si>
  <si>
    <t xml:space="preserve">Главный бухгалтер </t>
  </si>
  <si>
    <t>Главный бухгалтер</t>
  </si>
  <si>
    <t xml:space="preserve">Глава поселения </t>
  </si>
  <si>
    <t xml:space="preserve">Ведущий специалист 2 разряда </t>
  </si>
  <si>
    <t>Глава поселения</t>
  </si>
  <si>
    <t>Муниципальная программа "Комплексное развитие территории МО "Куюское сельское поселение"</t>
  </si>
  <si>
    <t>Администрация Куюского сельского поселения</t>
  </si>
  <si>
    <t>Направление                                                                                 Обеспечение функционирования администрации муниципального образования "Куюское сельское поселение "</t>
  </si>
  <si>
    <t>Мероприятие                                                                                             Оплата труда работников администрации муниципального образования "Куюского сельского поселения"</t>
  </si>
  <si>
    <t>Мероприятие                                                                                             Оплата труда работников физической культуры и спорта муниципального образования "Куюского сельского поселения"</t>
  </si>
  <si>
    <t>851</t>
  </si>
  <si>
    <t>852</t>
  </si>
  <si>
    <t>853</t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</si>
  <si>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           Своевременная выплата заработной платы работникам физической  культуры и спорта</t>
    </r>
  </si>
  <si>
    <t>01 2 05 00000</t>
  </si>
  <si>
    <t>01 1 01 01110</t>
  </si>
  <si>
    <t>01 1 У1 01110</t>
  </si>
  <si>
    <t>01 1 У1 S1110</t>
  </si>
  <si>
    <t>01 1 У1 02190</t>
  </si>
  <si>
    <t>13</t>
  </si>
  <si>
    <t>01 1 У1 45300</t>
  </si>
  <si>
    <t>01 2 01 01190</t>
  </si>
  <si>
    <t>247</t>
  </si>
  <si>
    <t>01 2 01 02110</t>
  </si>
  <si>
    <t>01 2 01 S8500</t>
  </si>
  <si>
    <t>01 0 00 00000</t>
  </si>
  <si>
    <t>01 1 03 0000</t>
  </si>
  <si>
    <t>Обеспечивающая подпрограмма "Обеспечение функционирования органов местного самоуправления"</t>
  </si>
  <si>
    <t>01 1 У1 03190</t>
  </si>
  <si>
    <r>
      <rPr>
        <b/>
        <sz val="11"/>
        <rFont val="Times New Roman"/>
        <family val="1"/>
        <charset val="204"/>
      </rPr>
      <t xml:space="preserve">Контрольное событие  </t>
    </r>
    <r>
      <rPr>
        <sz val="11"/>
        <rFont val="Times New Roman"/>
        <family val="1"/>
        <charset val="204"/>
      </rPr>
      <t xml:space="preserve">                                                               Исполнение переданных в сфере  водоснабжения населения</t>
    </r>
  </si>
  <si>
    <t>01 4 03 0Д00</t>
  </si>
  <si>
    <t>01 4 03 0Д000</t>
  </si>
  <si>
    <t>Контрольное событие                                                                   Предоставление иных межбюджетных трансфертов на осуществление полномочий по  услугам архитектора</t>
  </si>
  <si>
    <r>
      <rPr>
        <b/>
        <sz val="11"/>
        <color theme="1"/>
        <rFont val="Times New Roman"/>
        <family val="1"/>
        <charset val="204"/>
      </rPr>
      <t xml:space="preserve">Контрольное событие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Иные выплаты , за ислючением  фонда оплаты труда государственных  (муниципальных) органов, лицам, привлекаемым согласно законодательству  для выполнения отдельных полномочий   </t>
    </r>
  </si>
  <si>
    <t>01 6 Р4 02000</t>
  </si>
  <si>
    <t>01 6 4 02000</t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</si>
  <si>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Обеспечение пожарной безопасности</t>
    </r>
  </si>
  <si>
    <t>Выплаты стимулирующего характера</t>
  </si>
  <si>
    <r>
      <rPr>
        <b/>
        <sz val="11"/>
        <rFont val="Times New Roman"/>
        <family val="1"/>
        <charset val="204"/>
      </rPr>
      <t xml:space="preserve">Контрольное событие </t>
    </r>
    <r>
      <rPr>
        <sz val="11"/>
        <rFont val="Times New Roman"/>
        <family val="1"/>
        <charset val="204"/>
      </rPr>
      <t xml:space="preserve">                                                                   Иные выплаты , за ислючением  фонда оплаты труда государственных  (муниципальных) органов, лицам, привлекаемым согласно законодательству  для выполнения отдельных полномочий   </t>
    </r>
  </si>
  <si>
    <r>
      <rPr>
        <b/>
        <sz val="11"/>
        <rFont val="Times New Roman"/>
        <family val="1"/>
        <charset val="204"/>
      </rPr>
      <t xml:space="preserve">Контрольное событие </t>
    </r>
    <r>
      <rPr>
        <sz val="11"/>
        <rFont val="Times New Roman"/>
        <family val="1"/>
        <charset val="204"/>
      </rPr>
      <t xml:space="preserve">                                                                   Опашка </t>
    </r>
  </si>
  <si>
    <t>01 6 03 0000</t>
  </si>
  <si>
    <t>01 6 03 0100</t>
  </si>
  <si>
    <t>01 6 Р4 02010</t>
  </si>
  <si>
    <t xml:space="preserve">специалист ВУС </t>
  </si>
  <si>
    <r>
      <rPr>
        <b/>
        <sz val="11"/>
        <rFont val="Times New Roman"/>
        <family val="1"/>
        <charset val="204"/>
      </rPr>
      <t>Контрольное событие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Расходы связанные с реализацией федеральной целевой программы "Увекавечивание памяти погибших при зашите Отечества на 2019-2024 годы"установка мемориальных знаков</t>
    </r>
  </si>
  <si>
    <t>01 4 04 02 000</t>
  </si>
  <si>
    <t>реализации мероприятий муниципальной программы "Комплексное развитие территории МО "Куюсское сельское поселение" на 2023 год</t>
  </si>
  <si>
    <t>01 3 04 01000</t>
  </si>
  <si>
    <t>880</t>
  </si>
  <si>
    <t>01 1 У1 00000</t>
  </si>
  <si>
    <r>
      <rPr>
        <b/>
        <sz val="11"/>
        <color indexed="8"/>
        <rFont val="Times New Roman"/>
        <family val="1"/>
        <charset val="204"/>
      </rPr>
      <t xml:space="preserve">Контрольное событие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Оплата коммунальных услуг</t>
    </r>
  </si>
  <si>
    <t>01 2 01 02100</t>
  </si>
  <si>
    <t>01 4 04 L 2992</t>
  </si>
  <si>
    <t>Установка мемариальной вывески</t>
  </si>
  <si>
    <r>
      <t xml:space="preserve">Контрольное событие                                                                        </t>
    </r>
    <r>
      <rPr>
        <sz val="11"/>
        <color indexed="8"/>
        <rFont val="Times New Roman"/>
        <family val="1"/>
        <charset val="204"/>
      </rPr>
      <t>Изготовление банеров</t>
    </r>
  </si>
  <si>
    <t>Изготовление банеров</t>
  </si>
  <si>
    <t xml:space="preserve"> УТВЕРЖДЕН
распоряжением администрации Куюсского сельского поселения
от  17.05.2023 года № 16
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</si>
</sst>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i/>
      <u/>
      <sz val="11"/>
      <name val="Times New Roman"/>
      <family val="1"/>
      <charset val="204"/>
    </font>
    <font>
      <b/>
      <i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2" fillId="0" borderId="0"/>
    <xf numFmtId="164" fontId="12" fillId="0" borderId="0" applyFont="0" applyFill="0" applyBorder="0" applyAlignment="0" applyProtection="0"/>
  </cellStyleXfs>
  <cellXfs count="284">
    <xf numFmtId="0" fontId="0" fillId="0" borderId="0" xfId="0"/>
    <xf numFmtId="0" fontId="6" fillId="0" borderId="0" xfId="1" applyFont="1"/>
    <xf numFmtId="0" fontId="2" fillId="0" borderId="0" xfId="0" applyFont="1"/>
    <xf numFmtId="0" fontId="6" fillId="0" borderId="0" xfId="1" applyFont="1" applyFill="1"/>
    <xf numFmtId="0" fontId="12" fillId="0" borderId="0" xfId="3" applyAlignment="1">
      <alignment horizontal="center" vertical="center"/>
    </xf>
    <xf numFmtId="0" fontId="12" fillId="0" borderId="0" xfId="3"/>
    <xf numFmtId="0" fontId="12" fillId="0" borderId="0" xfId="3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164" fontId="16" fillId="0" borderId="0" xfId="4" applyFont="1" applyFill="1" applyAlignment="1">
      <alignment vertical="center"/>
    </xf>
    <xf numFmtId="0" fontId="8" fillId="0" borderId="6" xfId="1" applyFont="1" applyBorder="1" applyAlignment="1">
      <alignment horizontal="center" vertical="center" wrapText="1" shrinkToFit="1"/>
    </xf>
    <xf numFmtId="49" fontId="8" fillId="0" borderId="6" xfId="1" applyNumberFormat="1" applyFont="1" applyBorder="1" applyAlignment="1">
      <alignment horizontal="center" vertical="center" wrapText="1" shrinkToFi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6" fillId="2" borderId="1" xfId="1" applyNumberFormat="1" applyFont="1" applyFill="1" applyBorder="1"/>
    <xf numFmtId="49" fontId="7" fillId="2" borderId="6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49" fontId="7" fillId="2" borderId="8" xfId="1" applyNumberFormat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9" fontId="6" fillId="2" borderId="0" xfId="1" applyNumberFormat="1" applyFont="1" applyFill="1"/>
    <xf numFmtId="49" fontId="6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/>
    <xf numFmtId="0" fontId="2" fillId="2" borderId="6" xfId="0" applyFont="1" applyFill="1" applyBorder="1" applyAlignment="1">
      <alignment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49" fontId="7" fillId="2" borderId="3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0" xfId="1" applyFont="1" applyFill="1"/>
    <xf numFmtId="49" fontId="7" fillId="2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9" fontId="18" fillId="2" borderId="2" xfId="1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left" vertical="center" wrapText="1"/>
    </xf>
    <xf numFmtId="4" fontId="7" fillId="2" borderId="1" xfId="1" applyNumberFormat="1" applyFont="1" applyFill="1" applyBorder="1"/>
    <xf numFmtId="49" fontId="7" fillId="2" borderId="1" xfId="1" applyNumberFormat="1" applyFont="1" applyFill="1" applyBorder="1"/>
    <xf numFmtId="165" fontId="0" fillId="2" borderId="1" xfId="0" applyNumberFormat="1" applyFill="1" applyBorder="1" applyAlignment="1"/>
    <xf numFmtId="49" fontId="7" fillId="2" borderId="0" xfId="1" applyNumberFormat="1" applyFont="1" applyFill="1"/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vertical="center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4" fontId="9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/>
    <xf numFmtId="49" fontId="6" fillId="2" borderId="1" xfId="1" applyNumberFormat="1" applyFont="1" applyFill="1" applyBorder="1" applyAlignment="1">
      <alignment wrapText="1"/>
    </xf>
    <xf numFmtId="49" fontId="5" fillId="2" borderId="2" xfId="1" applyNumberFormat="1" applyFont="1" applyFill="1" applyBorder="1" applyAlignment="1">
      <alignment horizontal="left" vertical="center" wrapText="1"/>
    </xf>
    <xf numFmtId="49" fontId="5" fillId="2" borderId="8" xfId="1" applyNumberFormat="1" applyFont="1" applyFill="1" applyBorder="1" applyAlignment="1">
      <alignment horizontal="left" vertical="center" wrapText="1"/>
    </xf>
    <xf numFmtId="49" fontId="17" fillId="2" borderId="6" xfId="1" applyNumberFormat="1" applyFont="1" applyFill="1" applyBorder="1" applyAlignment="1">
      <alignment horizontal="left" vertical="center" wrapText="1"/>
    </xf>
    <xf numFmtId="49" fontId="9" fillId="2" borderId="6" xfId="1" applyNumberFormat="1" applyFont="1" applyFill="1" applyBorder="1" applyAlignment="1">
      <alignment horizontal="left" vertical="center" wrapText="1"/>
    </xf>
    <xf numFmtId="49" fontId="17" fillId="2" borderId="3" xfId="1" applyNumberFormat="1" applyFont="1" applyFill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/>
    <xf numFmtId="0" fontId="10" fillId="2" borderId="1" xfId="1" applyFont="1" applyFill="1" applyBorder="1" applyAlignment="1">
      <alignment horizontal="center" vertical="center"/>
    </xf>
    <xf numFmtId="49" fontId="10" fillId="2" borderId="0" xfId="1" applyNumberFormat="1" applyFont="1" applyFill="1"/>
    <xf numFmtId="49" fontId="17" fillId="2" borderId="1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165" fontId="10" fillId="2" borderId="6" xfId="1" applyNumberFormat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vertical="center" wrapText="1"/>
    </xf>
    <xf numFmtId="49" fontId="10" fillId="2" borderId="6" xfId="1" applyNumberFormat="1" applyFont="1" applyFill="1" applyBorder="1" applyAlignment="1">
      <alignment horizontal="left" vertical="center" wrapText="1"/>
    </xf>
    <xf numFmtId="49" fontId="10" fillId="2" borderId="3" xfId="1" applyNumberFormat="1" applyFont="1" applyFill="1" applyBorder="1" applyAlignment="1">
      <alignment horizontal="left" vertical="center" wrapText="1"/>
    </xf>
    <xf numFmtId="2" fontId="10" fillId="2" borderId="1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left" vertical="center" wrapText="1"/>
    </xf>
    <xf numFmtId="49" fontId="9" fillId="2" borderId="3" xfId="1" applyNumberFormat="1" applyFont="1" applyFill="1" applyBorder="1" applyAlignment="1">
      <alignment horizontal="left" vertical="center" wrapText="1"/>
    </xf>
    <xf numFmtId="166" fontId="7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vertical="center"/>
    </xf>
    <xf numFmtId="49" fontId="7" fillId="2" borderId="9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49" fontId="6" fillId="2" borderId="9" xfId="1" applyNumberFormat="1" applyFont="1" applyFill="1" applyBorder="1" applyAlignment="1">
      <alignment horizontal="left" vertical="center" wrapText="1"/>
    </xf>
    <xf numFmtId="49" fontId="9" fillId="2" borderId="6" xfId="1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vertical="center"/>
    </xf>
    <xf numFmtId="49" fontId="5" fillId="2" borderId="6" xfId="1" applyNumberFormat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vertical="center"/>
    </xf>
    <xf numFmtId="49" fontId="6" fillId="2" borderId="6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/>
    <xf numFmtId="0" fontId="2" fillId="2" borderId="6" xfId="0" applyFont="1" applyFill="1" applyBorder="1" applyAlignment="1">
      <alignment vertical="top" wrapText="1"/>
    </xf>
    <xf numFmtId="49" fontId="7" fillId="2" borderId="3" xfId="1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left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/>
    </xf>
    <xf numFmtId="49" fontId="18" fillId="2" borderId="6" xfId="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4" fontId="9" fillId="2" borderId="1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vertical="center" wrapText="1"/>
    </xf>
    <xf numFmtId="49" fontId="6" fillId="2" borderId="2" xfId="1" applyNumberFormat="1" applyFont="1" applyFill="1" applyBorder="1" applyAlignment="1">
      <alignment vertical="center" wrapText="1"/>
    </xf>
    <xf numFmtId="49" fontId="6" fillId="2" borderId="7" xfId="1" applyNumberFormat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166" fontId="5" fillId="2" borderId="6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left" vertical="center" wrapText="1"/>
    </xf>
    <xf numFmtId="49" fontId="6" fillId="2" borderId="7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0" fillId="2" borderId="6" xfId="1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49" fontId="10" fillId="2" borderId="6" xfId="1" applyNumberFormat="1" applyFont="1" applyFill="1" applyBorder="1" applyAlignment="1">
      <alignment horizontal="left" vertical="center" wrapText="1"/>
    </xf>
    <xf numFmtId="49" fontId="10" fillId="2" borderId="7" xfId="1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left" vertical="center" wrapText="1"/>
    </xf>
    <xf numFmtId="49" fontId="17" fillId="2" borderId="2" xfId="1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0" fillId="2" borderId="9" xfId="1" applyNumberFormat="1" applyFont="1" applyFill="1" applyBorder="1" applyAlignment="1">
      <alignment horizontal="left" vertical="center" wrapText="1"/>
    </xf>
    <xf numFmtId="49" fontId="10" fillId="2" borderId="8" xfId="1" applyNumberFormat="1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49" fontId="20" fillId="2" borderId="6" xfId="1" applyNumberFormat="1" applyFont="1" applyFill="1" applyBorder="1" applyAlignment="1">
      <alignment horizontal="left" vertical="center" wrapText="1"/>
    </xf>
    <xf numFmtId="49" fontId="20" fillId="2" borderId="7" xfId="1" applyNumberFormat="1" applyFont="1" applyFill="1" applyBorder="1" applyAlignment="1">
      <alignment horizontal="left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/>
    </xf>
    <xf numFmtId="49" fontId="17" fillId="2" borderId="7" xfId="1" applyNumberFormat="1" applyFont="1" applyFill="1" applyBorder="1" applyAlignment="1">
      <alignment horizontal="center" vertical="center"/>
    </xf>
    <xf numFmtId="49" fontId="17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8" fillId="0" borderId="5" xfId="1" applyFont="1" applyBorder="1" applyAlignment="1">
      <alignment horizontal="center" vertical="center" wrapText="1" shrinkToFit="1"/>
    </xf>
    <xf numFmtId="164" fontId="8" fillId="0" borderId="6" xfId="4" applyFont="1" applyFill="1" applyBorder="1" applyAlignment="1">
      <alignment horizontal="center" vertical="center" wrapText="1" shrinkToFit="1"/>
    </xf>
    <xf numFmtId="164" fontId="8" fillId="0" borderId="2" xfId="4" applyFont="1" applyFill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6" fillId="2" borderId="6" xfId="1" applyNumberFormat="1" applyFont="1" applyFill="1" applyBorder="1" applyAlignment="1"/>
    <xf numFmtId="49" fontId="6" fillId="2" borderId="7" xfId="1" applyNumberFormat="1" applyFont="1" applyFill="1" applyBorder="1" applyAlignment="1"/>
    <xf numFmtId="49" fontId="5" fillId="2" borderId="6" xfId="1" applyNumberFormat="1" applyFont="1" applyFill="1" applyBorder="1" applyAlignment="1">
      <alignment vertical="center" wrapText="1"/>
    </xf>
    <xf numFmtId="49" fontId="5" fillId="2" borderId="7" xfId="1" applyNumberFormat="1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20" fillId="2" borderId="2" xfId="1" applyNumberFormat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0" fillId="2" borderId="10" xfId="0" applyFill="1" applyBorder="1" applyAlignment="1">
      <alignment wrapText="1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Финансов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6"/>
  <sheetViews>
    <sheetView tabSelected="1" view="pageBreakPreview" zoomScale="80" zoomScaleNormal="80" zoomScaleSheetLayoutView="80" workbookViewId="0">
      <selection activeCell="H12" sqref="H12"/>
    </sheetView>
  </sheetViews>
  <sheetFormatPr defaultRowHeight="13.8"/>
  <cols>
    <col min="1" max="1" width="10" style="1" customWidth="1"/>
    <col min="2" max="2" width="46" style="1" customWidth="1"/>
    <col min="3" max="3" width="10.33203125" style="1" customWidth="1"/>
    <col min="4" max="4" width="9.44140625" style="1" customWidth="1"/>
    <col min="5" max="5" width="8.5546875" style="1" customWidth="1"/>
    <col min="6" max="6" width="16.109375" style="1" customWidth="1"/>
    <col min="7" max="7" width="8.44140625" style="1" customWidth="1"/>
    <col min="8" max="8" width="14.6640625" style="3" customWidth="1"/>
    <col min="9" max="9" width="17.33203125" style="1" customWidth="1"/>
    <col min="10" max="10" width="23.88671875" style="1" customWidth="1"/>
    <col min="11" max="11" width="14.44140625" style="1" customWidth="1"/>
    <col min="12" max="12" width="14" style="3" customWidth="1"/>
    <col min="13" max="13" width="11.44140625" style="1" customWidth="1"/>
    <col min="14" max="237" width="9.109375" style="1"/>
    <col min="238" max="238" width="5" style="1" customWidth="1"/>
    <col min="239" max="239" width="20.44140625" style="1" customWidth="1"/>
    <col min="240" max="240" width="30.109375" style="1" customWidth="1"/>
    <col min="241" max="241" width="18.33203125" style="1" customWidth="1"/>
    <col min="242" max="242" width="5.44140625" style="1" customWidth="1"/>
    <col min="243" max="243" width="5.5546875" style="1" customWidth="1"/>
    <col min="244" max="244" width="5.44140625" style="1" customWidth="1"/>
    <col min="245" max="245" width="5.88671875" style="1" customWidth="1"/>
    <col min="246" max="246" width="5" style="1" customWidth="1"/>
    <col min="247" max="247" width="5.33203125" style="1" customWidth="1"/>
    <col min="248" max="248" width="9.5546875" style="1" customWidth="1"/>
    <col min="249" max="249" width="4.5546875" style="1" customWidth="1"/>
    <col min="250" max="255" width="9.109375" style="1"/>
    <col min="256" max="256" width="30.44140625" style="1" customWidth="1"/>
    <col min="257" max="258" width="9.109375" style="1"/>
    <col min="259" max="259" width="9.88671875" style="1" bestFit="1" customWidth="1"/>
    <col min="260" max="260" width="14.109375" style="1" customWidth="1"/>
    <col min="261" max="261" width="15.33203125" style="1" customWidth="1"/>
    <col min="262" max="493" width="9.109375" style="1"/>
    <col min="494" max="494" width="5" style="1" customWidth="1"/>
    <col min="495" max="495" width="20.44140625" style="1" customWidth="1"/>
    <col min="496" max="496" width="30.109375" style="1" customWidth="1"/>
    <col min="497" max="497" width="18.33203125" style="1" customWidth="1"/>
    <col min="498" max="498" width="5.44140625" style="1" customWidth="1"/>
    <col min="499" max="499" width="5.5546875" style="1" customWidth="1"/>
    <col min="500" max="500" width="5.44140625" style="1" customWidth="1"/>
    <col min="501" max="501" width="5.88671875" style="1" customWidth="1"/>
    <col min="502" max="502" width="5" style="1" customWidth="1"/>
    <col min="503" max="503" width="5.33203125" style="1" customWidth="1"/>
    <col min="504" max="504" width="9.5546875" style="1" customWidth="1"/>
    <col min="505" max="505" width="4.5546875" style="1" customWidth="1"/>
    <col min="506" max="511" width="9.109375" style="1"/>
    <col min="512" max="512" width="30.44140625" style="1" customWidth="1"/>
    <col min="513" max="514" width="9.109375" style="1"/>
    <col min="515" max="515" width="9.88671875" style="1" bestFit="1" customWidth="1"/>
    <col min="516" max="516" width="14.109375" style="1" customWidth="1"/>
    <col min="517" max="517" width="15.33203125" style="1" customWidth="1"/>
    <col min="518" max="749" width="9.109375" style="1"/>
    <col min="750" max="750" width="5" style="1" customWidth="1"/>
    <col min="751" max="751" width="20.44140625" style="1" customWidth="1"/>
    <col min="752" max="752" width="30.109375" style="1" customWidth="1"/>
    <col min="753" max="753" width="18.33203125" style="1" customWidth="1"/>
    <col min="754" max="754" width="5.44140625" style="1" customWidth="1"/>
    <col min="755" max="755" width="5.5546875" style="1" customWidth="1"/>
    <col min="756" max="756" width="5.44140625" style="1" customWidth="1"/>
    <col min="757" max="757" width="5.88671875" style="1" customWidth="1"/>
    <col min="758" max="758" width="5" style="1" customWidth="1"/>
    <col min="759" max="759" width="5.33203125" style="1" customWidth="1"/>
    <col min="760" max="760" width="9.5546875" style="1" customWidth="1"/>
    <col min="761" max="761" width="4.5546875" style="1" customWidth="1"/>
    <col min="762" max="767" width="9.109375" style="1"/>
    <col min="768" max="768" width="30.44140625" style="1" customWidth="1"/>
    <col min="769" max="770" width="9.109375" style="1"/>
    <col min="771" max="771" width="9.88671875" style="1" bestFit="1" customWidth="1"/>
    <col min="772" max="772" width="14.109375" style="1" customWidth="1"/>
    <col min="773" max="773" width="15.33203125" style="1" customWidth="1"/>
    <col min="774" max="1005" width="9.109375" style="1"/>
    <col min="1006" max="1006" width="5" style="1" customWidth="1"/>
    <col min="1007" max="1007" width="20.44140625" style="1" customWidth="1"/>
    <col min="1008" max="1008" width="30.109375" style="1" customWidth="1"/>
    <col min="1009" max="1009" width="18.33203125" style="1" customWidth="1"/>
    <col min="1010" max="1010" width="5.44140625" style="1" customWidth="1"/>
    <col min="1011" max="1011" width="5.5546875" style="1" customWidth="1"/>
    <col min="1012" max="1012" width="5.44140625" style="1" customWidth="1"/>
    <col min="1013" max="1013" width="5.88671875" style="1" customWidth="1"/>
    <col min="1014" max="1014" width="5" style="1" customWidth="1"/>
    <col min="1015" max="1015" width="5.33203125" style="1" customWidth="1"/>
    <col min="1016" max="1016" width="9.5546875" style="1" customWidth="1"/>
    <col min="1017" max="1017" width="4.5546875" style="1" customWidth="1"/>
    <col min="1018" max="1023" width="9.109375" style="1"/>
    <col min="1024" max="1024" width="30.44140625" style="1" customWidth="1"/>
    <col min="1025" max="1026" width="9.109375" style="1"/>
    <col min="1027" max="1027" width="9.88671875" style="1" bestFit="1" customWidth="1"/>
    <col min="1028" max="1028" width="14.109375" style="1" customWidth="1"/>
    <col min="1029" max="1029" width="15.33203125" style="1" customWidth="1"/>
    <col min="1030" max="1261" width="9.109375" style="1"/>
    <col min="1262" max="1262" width="5" style="1" customWidth="1"/>
    <col min="1263" max="1263" width="20.44140625" style="1" customWidth="1"/>
    <col min="1264" max="1264" width="30.109375" style="1" customWidth="1"/>
    <col min="1265" max="1265" width="18.33203125" style="1" customWidth="1"/>
    <col min="1266" max="1266" width="5.44140625" style="1" customWidth="1"/>
    <col min="1267" max="1267" width="5.5546875" style="1" customWidth="1"/>
    <col min="1268" max="1268" width="5.44140625" style="1" customWidth="1"/>
    <col min="1269" max="1269" width="5.88671875" style="1" customWidth="1"/>
    <col min="1270" max="1270" width="5" style="1" customWidth="1"/>
    <col min="1271" max="1271" width="5.33203125" style="1" customWidth="1"/>
    <col min="1272" max="1272" width="9.5546875" style="1" customWidth="1"/>
    <col min="1273" max="1273" width="4.5546875" style="1" customWidth="1"/>
    <col min="1274" max="1279" width="9.109375" style="1"/>
    <col min="1280" max="1280" width="30.44140625" style="1" customWidth="1"/>
    <col min="1281" max="1282" width="9.109375" style="1"/>
    <col min="1283" max="1283" width="9.88671875" style="1" bestFit="1" customWidth="1"/>
    <col min="1284" max="1284" width="14.109375" style="1" customWidth="1"/>
    <col min="1285" max="1285" width="15.33203125" style="1" customWidth="1"/>
    <col min="1286" max="1517" width="9.109375" style="1"/>
    <col min="1518" max="1518" width="5" style="1" customWidth="1"/>
    <col min="1519" max="1519" width="20.44140625" style="1" customWidth="1"/>
    <col min="1520" max="1520" width="30.109375" style="1" customWidth="1"/>
    <col min="1521" max="1521" width="18.33203125" style="1" customWidth="1"/>
    <col min="1522" max="1522" width="5.44140625" style="1" customWidth="1"/>
    <col min="1523" max="1523" width="5.5546875" style="1" customWidth="1"/>
    <col min="1524" max="1524" width="5.44140625" style="1" customWidth="1"/>
    <col min="1525" max="1525" width="5.88671875" style="1" customWidth="1"/>
    <col min="1526" max="1526" width="5" style="1" customWidth="1"/>
    <col min="1527" max="1527" width="5.33203125" style="1" customWidth="1"/>
    <col min="1528" max="1528" width="9.5546875" style="1" customWidth="1"/>
    <col min="1529" max="1529" width="4.5546875" style="1" customWidth="1"/>
    <col min="1530" max="1535" width="9.109375" style="1"/>
    <col min="1536" max="1536" width="30.44140625" style="1" customWidth="1"/>
    <col min="1537" max="1538" width="9.109375" style="1"/>
    <col min="1539" max="1539" width="9.88671875" style="1" bestFit="1" customWidth="1"/>
    <col min="1540" max="1540" width="14.109375" style="1" customWidth="1"/>
    <col min="1541" max="1541" width="15.33203125" style="1" customWidth="1"/>
    <col min="1542" max="1773" width="9.109375" style="1"/>
    <col min="1774" max="1774" width="5" style="1" customWidth="1"/>
    <col min="1775" max="1775" width="20.44140625" style="1" customWidth="1"/>
    <col min="1776" max="1776" width="30.109375" style="1" customWidth="1"/>
    <col min="1777" max="1777" width="18.33203125" style="1" customWidth="1"/>
    <col min="1778" max="1778" width="5.44140625" style="1" customWidth="1"/>
    <col min="1779" max="1779" width="5.5546875" style="1" customWidth="1"/>
    <col min="1780" max="1780" width="5.44140625" style="1" customWidth="1"/>
    <col min="1781" max="1781" width="5.88671875" style="1" customWidth="1"/>
    <col min="1782" max="1782" width="5" style="1" customWidth="1"/>
    <col min="1783" max="1783" width="5.33203125" style="1" customWidth="1"/>
    <col min="1784" max="1784" width="9.5546875" style="1" customWidth="1"/>
    <col min="1785" max="1785" width="4.5546875" style="1" customWidth="1"/>
    <col min="1786" max="1791" width="9.109375" style="1"/>
    <col min="1792" max="1792" width="30.44140625" style="1" customWidth="1"/>
    <col min="1793" max="1794" width="9.109375" style="1"/>
    <col min="1795" max="1795" width="9.88671875" style="1" bestFit="1" customWidth="1"/>
    <col min="1796" max="1796" width="14.109375" style="1" customWidth="1"/>
    <col min="1797" max="1797" width="15.33203125" style="1" customWidth="1"/>
    <col min="1798" max="2029" width="9.109375" style="1"/>
    <col min="2030" max="2030" width="5" style="1" customWidth="1"/>
    <col min="2031" max="2031" width="20.44140625" style="1" customWidth="1"/>
    <col min="2032" max="2032" width="30.109375" style="1" customWidth="1"/>
    <col min="2033" max="2033" width="18.33203125" style="1" customWidth="1"/>
    <col min="2034" max="2034" width="5.44140625" style="1" customWidth="1"/>
    <col min="2035" max="2035" width="5.5546875" style="1" customWidth="1"/>
    <col min="2036" max="2036" width="5.44140625" style="1" customWidth="1"/>
    <col min="2037" max="2037" width="5.88671875" style="1" customWidth="1"/>
    <col min="2038" max="2038" width="5" style="1" customWidth="1"/>
    <col min="2039" max="2039" width="5.33203125" style="1" customWidth="1"/>
    <col min="2040" max="2040" width="9.5546875" style="1" customWidth="1"/>
    <col min="2041" max="2041" width="4.5546875" style="1" customWidth="1"/>
    <col min="2042" max="2047" width="9.109375" style="1"/>
    <col min="2048" max="2048" width="30.44140625" style="1" customWidth="1"/>
    <col min="2049" max="2050" width="9.109375" style="1"/>
    <col min="2051" max="2051" width="9.88671875" style="1" bestFit="1" customWidth="1"/>
    <col min="2052" max="2052" width="14.109375" style="1" customWidth="1"/>
    <col min="2053" max="2053" width="15.33203125" style="1" customWidth="1"/>
    <col min="2054" max="2285" width="9.109375" style="1"/>
    <col min="2286" max="2286" width="5" style="1" customWidth="1"/>
    <col min="2287" max="2287" width="20.44140625" style="1" customWidth="1"/>
    <col min="2288" max="2288" width="30.109375" style="1" customWidth="1"/>
    <col min="2289" max="2289" width="18.33203125" style="1" customWidth="1"/>
    <col min="2290" max="2290" width="5.44140625" style="1" customWidth="1"/>
    <col min="2291" max="2291" width="5.5546875" style="1" customWidth="1"/>
    <col min="2292" max="2292" width="5.44140625" style="1" customWidth="1"/>
    <col min="2293" max="2293" width="5.88671875" style="1" customWidth="1"/>
    <col min="2294" max="2294" width="5" style="1" customWidth="1"/>
    <col min="2295" max="2295" width="5.33203125" style="1" customWidth="1"/>
    <col min="2296" max="2296" width="9.5546875" style="1" customWidth="1"/>
    <col min="2297" max="2297" width="4.5546875" style="1" customWidth="1"/>
    <col min="2298" max="2303" width="9.109375" style="1"/>
    <col min="2304" max="2304" width="30.44140625" style="1" customWidth="1"/>
    <col min="2305" max="2306" width="9.109375" style="1"/>
    <col min="2307" max="2307" width="9.88671875" style="1" bestFit="1" customWidth="1"/>
    <col min="2308" max="2308" width="14.109375" style="1" customWidth="1"/>
    <col min="2309" max="2309" width="15.33203125" style="1" customWidth="1"/>
    <col min="2310" max="2541" width="9.109375" style="1"/>
    <col min="2542" max="2542" width="5" style="1" customWidth="1"/>
    <col min="2543" max="2543" width="20.44140625" style="1" customWidth="1"/>
    <col min="2544" max="2544" width="30.109375" style="1" customWidth="1"/>
    <col min="2545" max="2545" width="18.33203125" style="1" customWidth="1"/>
    <col min="2546" max="2546" width="5.44140625" style="1" customWidth="1"/>
    <col min="2547" max="2547" width="5.5546875" style="1" customWidth="1"/>
    <col min="2548" max="2548" width="5.44140625" style="1" customWidth="1"/>
    <col min="2549" max="2549" width="5.88671875" style="1" customWidth="1"/>
    <col min="2550" max="2550" width="5" style="1" customWidth="1"/>
    <col min="2551" max="2551" width="5.33203125" style="1" customWidth="1"/>
    <col min="2552" max="2552" width="9.5546875" style="1" customWidth="1"/>
    <col min="2553" max="2553" width="4.5546875" style="1" customWidth="1"/>
    <col min="2554" max="2559" width="9.109375" style="1"/>
    <col min="2560" max="2560" width="30.44140625" style="1" customWidth="1"/>
    <col min="2561" max="2562" width="9.109375" style="1"/>
    <col min="2563" max="2563" width="9.88671875" style="1" bestFit="1" customWidth="1"/>
    <col min="2564" max="2564" width="14.109375" style="1" customWidth="1"/>
    <col min="2565" max="2565" width="15.33203125" style="1" customWidth="1"/>
    <col min="2566" max="2797" width="9.109375" style="1"/>
    <col min="2798" max="2798" width="5" style="1" customWidth="1"/>
    <col min="2799" max="2799" width="20.44140625" style="1" customWidth="1"/>
    <col min="2800" max="2800" width="30.109375" style="1" customWidth="1"/>
    <col min="2801" max="2801" width="18.33203125" style="1" customWidth="1"/>
    <col min="2802" max="2802" width="5.44140625" style="1" customWidth="1"/>
    <col min="2803" max="2803" width="5.5546875" style="1" customWidth="1"/>
    <col min="2804" max="2804" width="5.44140625" style="1" customWidth="1"/>
    <col min="2805" max="2805" width="5.88671875" style="1" customWidth="1"/>
    <col min="2806" max="2806" width="5" style="1" customWidth="1"/>
    <col min="2807" max="2807" width="5.33203125" style="1" customWidth="1"/>
    <col min="2808" max="2808" width="9.5546875" style="1" customWidth="1"/>
    <col min="2809" max="2809" width="4.5546875" style="1" customWidth="1"/>
    <col min="2810" max="2815" width="9.109375" style="1"/>
    <col min="2816" max="2816" width="30.44140625" style="1" customWidth="1"/>
    <col min="2817" max="2818" width="9.109375" style="1"/>
    <col min="2819" max="2819" width="9.88671875" style="1" bestFit="1" customWidth="1"/>
    <col min="2820" max="2820" width="14.109375" style="1" customWidth="1"/>
    <col min="2821" max="2821" width="15.33203125" style="1" customWidth="1"/>
    <col min="2822" max="3053" width="9.109375" style="1"/>
    <col min="3054" max="3054" width="5" style="1" customWidth="1"/>
    <col min="3055" max="3055" width="20.44140625" style="1" customWidth="1"/>
    <col min="3056" max="3056" width="30.109375" style="1" customWidth="1"/>
    <col min="3057" max="3057" width="18.33203125" style="1" customWidth="1"/>
    <col min="3058" max="3058" width="5.44140625" style="1" customWidth="1"/>
    <col min="3059" max="3059" width="5.5546875" style="1" customWidth="1"/>
    <col min="3060" max="3060" width="5.44140625" style="1" customWidth="1"/>
    <col min="3061" max="3061" width="5.88671875" style="1" customWidth="1"/>
    <col min="3062" max="3062" width="5" style="1" customWidth="1"/>
    <col min="3063" max="3063" width="5.33203125" style="1" customWidth="1"/>
    <col min="3064" max="3064" width="9.5546875" style="1" customWidth="1"/>
    <col min="3065" max="3065" width="4.5546875" style="1" customWidth="1"/>
    <col min="3066" max="3071" width="9.109375" style="1"/>
    <col min="3072" max="3072" width="30.44140625" style="1" customWidth="1"/>
    <col min="3073" max="3074" width="9.109375" style="1"/>
    <col min="3075" max="3075" width="9.88671875" style="1" bestFit="1" customWidth="1"/>
    <col min="3076" max="3076" width="14.109375" style="1" customWidth="1"/>
    <col min="3077" max="3077" width="15.33203125" style="1" customWidth="1"/>
    <col min="3078" max="3309" width="9.109375" style="1"/>
    <col min="3310" max="3310" width="5" style="1" customWidth="1"/>
    <col min="3311" max="3311" width="20.44140625" style="1" customWidth="1"/>
    <col min="3312" max="3312" width="30.109375" style="1" customWidth="1"/>
    <col min="3313" max="3313" width="18.33203125" style="1" customWidth="1"/>
    <col min="3314" max="3314" width="5.44140625" style="1" customWidth="1"/>
    <col min="3315" max="3315" width="5.5546875" style="1" customWidth="1"/>
    <col min="3316" max="3316" width="5.44140625" style="1" customWidth="1"/>
    <col min="3317" max="3317" width="5.88671875" style="1" customWidth="1"/>
    <col min="3318" max="3318" width="5" style="1" customWidth="1"/>
    <col min="3319" max="3319" width="5.33203125" style="1" customWidth="1"/>
    <col min="3320" max="3320" width="9.5546875" style="1" customWidth="1"/>
    <col min="3321" max="3321" width="4.5546875" style="1" customWidth="1"/>
    <col min="3322" max="3327" width="9.109375" style="1"/>
    <col min="3328" max="3328" width="30.44140625" style="1" customWidth="1"/>
    <col min="3329" max="3330" width="9.109375" style="1"/>
    <col min="3331" max="3331" width="9.88671875" style="1" bestFit="1" customWidth="1"/>
    <col min="3332" max="3332" width="14.109375" style="1" customWidth="1"/>
    <col min="3333" max="3333" width="15.33203125" style="1" customWidth="1"/>
    <col min="3334" max="3565" width="9.109375" style="1"/>
    <col min="3566" max="3566" width="5" style="1" customWidth="1"/>
    <col min="3567" max="3567" width="20.44140625" style="1" customWidth="1"/>
    <col min="3568" max="3568" width="30.109375" style="1" customWidth="1"/>
    <col min="3569" max="3569" width="18.33203125" style="1" customWidth="1"/>
    <col min="3570" max="3570" width="5.44140625" style="1" customWidth="1"/>
    <col min="3571" max="3571" width="5.5546875" style="1" customWidth="1"/>
    <col min="3572" max="3572" width="5.44140625" style="1" customWidth="1"/>
    <col min="3573" max="3573" width="5.88671875" style="1" customWidth="1"/>
    <col min="3574" max="3574" width="5" style="1" customWidth="1"/>
    <col min="3575" max="3575" width="5.33203125" style="1" customWidth="1"/>
    <col min="3576" max="3576" width="9.5546875" style="1" customWidth="1"/>
    <col min="3577" max="3577" width="4.5546875" style="1" customWidth="1"/>
    <col min="3578" max="3583" width="9.109375" style="1"/>
    <col min="3584" max="3584" width="30.44140625" style="1" customWidth="1"/>
    <col min="3585" max="3586" width="9.109375" style="1"/>
    <col min="3587" max="3587" width="9.88671875" style="1" bestFit="1" customWidth="1"/>
    <col min="3588" max="3588" width="14.109375" style="1" customWidth="1"/>
    <col min="3589" max="3589" width="15.33203125" style="1" customWidth="1"/>
    <col min="3590" max="3821" width="9.109375" style="1"/>
    <col min="3822" max="3822" width="5" style="1" customWidth="1"/>
    <col min="3823" max="3823" width="20.44140625" style="1" customWidth="1"/>
    <col min="3824" max="3824" width="30.109375" style="1" customWidth="1"/>
    <col min="3825" max="3825" width="18.33203125" style="1" customWidth="1"/>
    <col min="3826" max="3826" width="5.44140625" style="1" customWidth="1"/>
    <col min="3827" max="3827" width="5.5546875" style="1" customWidth="1"/>
    <col min="3828" max="3828" width="5.44140625" style="1" customWidth="1"/>
    <col min="3829" max="3829" width="5.88671875" style="1" customWidth="1"/>
    <col min="3830" max="3830" width="5" style="1" customWidth="1"/>
    <col min="3831" max="3831" width="5.33203125" style="1" customWidth="1"/>
    <col min="3832" max="3832" width="9.5546875" style="1" customWidth="1"/>
    <col min="3833" max="3833" width="4.5546875" style="1" customWidth="1"/>
    <col min="3834" max="3839" width="9.109375" style="1"/>
    <col min="3840" max="3840" width="30.44140625" style="1" customWidth="1"/>
    <col min="3841" max="3842" width="9.109375" style="1"/>
    <col min="3843" max="3843" width="9.88671875" style="1" bestFit="1" customWidth="1"/>
    <col min="3844" max="3844" width="14.109375" style="1" customWidth="1"/>
    <col min="3845" max="3845" width="15.33203125" style="1" customWidth="1"/>
    <col min="3846" max="4077" width="9.109375" style="1"/>
    <col min="4078" max="4078" width="5" style="1" customWidth="1"/>
    <col min="4079" max="4079" width="20.44140625" style="1" customWidth="1"/>
    <col min="4080" max="4080" width="30.109375" style="1" customWidth="1"/>
    <col min="4081" max="4081" width="18.33203125" style="1" customWidth="1"/>
    <col min="4082" max="4082" width="5.44140625" style="1" customWidth="1"/>
    <col min="4083" max="4083" width="5.5546875" style="1" customWidth="1"/>
    <col min="4084" max="4084" width="5.44140625" style="1" customWidth="1"/>
    <col min="4085" max="4085" width="5.88671875" style="1" customWidth="1"/>
    <col min="4086" max="4086" width="5" style="1" customWidth="1"/>
    <col min="4087" max="4087" width="5.33203125" style="1" customWidth="1"/>
    <col min="4088" max="4088" width="9.5546875" style="1" customWidth="1"/>
    <col min="4089" max="4089" width="4.5546875" style="1" customWidth="1"/>
    <col min="4090" max="4095" width="9.109375" style="1"/>
    <col min="4096" max="4096" width="30.44140625" style="1" customWidth="1"/>
    <col min="4097" max="4098" width="9.109375" style="1"/>
    <col min="4099" max="4099" width="9.88671875" style="1" bestFit="1" customWidth="1"/>
    <col min="4100" max="4100" width="14.109375" style="1" customWidth="1"/>
    <col min="4101" max="4101" width="15.33203125" style="1" customWidth="1"/>
    <col min="4102" max="4333" width="9.109375" style="1"/>
    <col min="4334" max="4334" width="5" style="1" customWidth="1"/>
    <col min="4335" max="4335" width="20.44140625" style="1" customWidth="1"/>
    <col min="4336" max="4336" width="30.109375" style="1" customWidth="1"/>
    <col min="4337" max="4337" width="18.33203125" style="1" customWidth="1"/>
    <col min="4338" max="4338" width="5.44140625" style="1" customWidth="1"/>
    <col min="4339" max="4339" width="5.5546875" style="1" customWidth="1"/>
    <col min="4340" max="4340" width="5.44140625" style="1" customWidth="1"/>
    <col min="4341" max="4341" width="5.88671875" style="1" customWidth="1"/>
    <col min="4342" max="4342" width="5" style="1" customWidth="1"/>
    <col min="4343" max="4343" width="5.33203125" style="1" customWidth="1"/>
    <col min="4344" max="4344" width="9.5546875" style="1" customWidth="1"/>
    <col min="4345" max="4345" width="4.5546875" style="1" customWidth="1"/>
    <col min="4346" max="4351" width="9.109375" style="1"/>
    <col min="4352" max="4352" width="30.44140625" style="1" customWidth="1"/>
    <col min="4353" max="4354" width="9.109375" style="1"/>
    <col min="4355" max="4355" width="9.88671875" style="1" bestFit="1" customWidth="1"/>
    <col min="4356" max="4356" width="14.109375" style="1" customWidth="1"/>
    <col min="4357" max="4357" width="15.33203125" style="1" customWidth="1"/>
    <col min="4358" max="4589" width="9.109375" style="1"/>
    <col min="4590" max="4590" width="5" style="1" customWidth="1"/>
    <col min="4591" max="4591" width="20.44140625" style="1" customWidth="1"/>
    <col min="4592" max="4592" width="30.109375" style="1" customWidth="1"/>
    <col min="4593" max="4593" width="18.33203125" style="1" customWidth="1"/>
    <col min="4594" max="4594" width="5.44140625" style="1" customWidth="1"/>
    <col min="4595" max="4595" width="5.5546875" style="1" customWidth="1"/>
    <col min="4596" max="4596" width="5.44140625" style="1" customWidth="1"/>
    <col min="4597" max="4597" width="5.88671875" style="1" customWidth="1"/>
    <col min="4598" max="4598" width="5" style="1" customWidth="1"/>
    <col min="4599" max="4599" width="5.33203125" style="1" customWidth="1"/>
    <col min="4600" max="4600" width="9.5546875" style="1" customWidth="1"/>
    <col min="4601" max="4601" width="4.5546875" style="1" customWidth="1"/>
    <col min="4602" max="4607" width="9.109375" style="1"/>
    <col min="4608" max="4608" width="30.44140625" style="1" customWidth="1"/>
    <col min="4609" max="4610" width="9.109375" style="1"/>
    <col min="4611" max="4611" width="9.88671875" style="1" bestFit="1" customWidth="1"/>
    <col min="4612" max="4612" width="14.109375" style="1" customWidth="1"/>
    <col min="4613" max="4613" width="15.33203125" style="1" customWidth="1"/>
    <col min="4614" max="4845" width="9.109375" style="1"/>
    <col min="4846" max="4846" width="5" style="1" customWidth="1"/>
    <col min="4847" max="4847" width="20.44140625" style="1" customWidth="1"/>
    <col min="4848" max="4848" width="30.109375" style="1" customWidth="1"/>
    <col min="4849" max="4849" width="18.33203125" style="1" customWidth="1"/>
    <col min="4850" max="4850" width="5.44140625" style="1" customWidth="1"/>
    <col min="4851" max="4851" width="5.5546875" style="1" customWidth="1"/>
    <col min="4852" max="4852" width="5.44140625" style="1" customWidth="1"/>
    <col min="4853" max="4853" width="5.88671875" style="1" customWidth="1"/>
    <col min="4854" max="4854" width="5" style="1" customWidth="1"/>
    <col min="4855" max="4855" width="5.33203125" style="1" customWidth="1"/>
    <col min="4856" max="4856" width="9.5546875" style="1" customWidth="1"/>
    <col min="4857" max="4857" width="4.5546875" style="1" customWidth="1"/>
    <col min="4858" max="4863" width="9.109375" style="1"/>
    <col min="4864" max="4864" width="30.44140625" style="1" customWidth="1"/>
    <col min="4865" max="4866" width="9.109375" style="1"/>
    <col min="4867" max="4867" width="9.88671875" style="1" bestFit="1" customWidth="1"/>
    <col min="4868" max="4868" width="14.109375" style="1" customWidth="1"/>
    <col min="4869" max="4869" width="15.33203125" style="1" customWidth="1"/>
    <col min="4870" max="5101" width="9.109375" style="1"/>
    <col min="5102" max="5102" width="5" style="1" customWidth="1"/>
    <col min="5103" max="5103" width="20.44140625" style="1" customWidth="1"/>
    <col min="5104" max="5104" width="30.109375" style="1" customWidth="1"/>
    <col min="5105" max="5105" width="18.33203125" style="1" customWidth="1"/>
    <col min="5106" max="5106" width="5.44140625" style="1" customWidth="1"/>
    <col min="5107" max="5107" width="5.5546875" style="1" customWidth="1"/>
    <col min="5108" max="5108" width="5.44140625" style="1" customWidth="1"/>
    <col min="5109" max="5109" width="5.88671875" style="1" customWidth="1"/>
    <col min="5110" max="5110" width="5" style="1" customWidth="1"/>
    <col min="5111" max="5111" width="5.33203125" style="1" customWidth="1"/>
    <col min="5112" max="5112" width="9.5546875" style="1" customWidth="1"/>
    <col min="5113" max="5113" width="4.5546875" style="1" customWidth="1"/>
    <col min="5114" max="5119" width="9.109375" style="1"/>
    <col min="5120" max="5120" width="30.44140625" style="1" customWidth="1"/>
    <col min="5121" max="5122" width="9.109375" style="1"/>
    <col min="5123" max="5123" width="9.88671875" style="1" bestFit="1" customWidth="1"/>
    <col min="5124" max="5124" width="14.109375" style="1" customWidth="1"/>
    <col min="5125" max="5125" width="15.33203125" style="1" customWidth="1"/>
    <col min="5126" max="5357" width="9.109375" style="1"/>
    <col min="5358" max="5358" width="5" style="1" customWidth="1"/>
    <col min="5359" max="5359" width="20.44140625" style="1" customWidth="1"/>
    <col min="5360" max="5360" width="30.109375" style="1" customWidth="1"/>
    <col min="5361" max="5361" width="18.33203125" style="1" customWidth="1"/>
    <col min="5362" max="5362" width="5.44140625" style="1" customWidth="1"/>
    <col min="5363" max="5363" width="5.5546875" style="1" customWidth="1"/>
    <col min="5364" max="5364" width="5.44140625" style="1" customWidth="1"/>
    <col min="5365" max="5365" width="5.88671875" style="1" customWidth="1"/>
    <col min="5366" max="5366" width="5" style="1" customWidth="1"/>
    <col min="5367" max="5367" width="5.33203125" style="1" customWidth="1"/>
    <col min="5368" max="5368" width="9.5546875" style="1" customWidth="1"/>
    <col min="5369" max="5369" width="4.5546875" style="1" customWidth="1"/>
    <col min="5370" max="5375" width="9.109375" style="1"/>
    <col min="5376" max="5376" width="30.44140625" style="1" customWidth="1"/>
    <col min="5377" max="5378" width="9.109375" style="1"/>
    <col min="5379" max="5379" width="9.88671875" style="1" bestFit="1" customWidth="1"/>
    <col min="5380" max="5380" width="14.109375" style="1" customWidth="1"/>
    <col min="5381" max="5381" width="15.33203125" style="1" customWidth="1"/>
    <col min="5382" max="5613" width="9.109375" style="1"/>
    <col min="5614" max="5614" width="5" style="1" customWidth="1"/>
    <col min="5615" max="5615" width="20.44140625" style="1" customWidth="1"/>
    <col min="5616" max="5616" width="30.109375" style="1" customWidth="1"/>
    <col min="5617" max="5617" width="18.33203125" style="1" customWidth="1"/>
    <col min="5618" max="5618" width="5.44140625" style="1" customWidth="1"/>
    <col min="5619" max="5619" width="5.5546875" style="1" customWidth="1"/>
    <col min="5620" max="5620" width="5.44140625" style="1" customWidth="1"/>
    <col min="5621" max="5621" width="5.88671875" style="1" customWidth="1"/>
    <col min="5622" max="5622" width="5" style="1" customWidth="1"/>
    <col min="5623" max="5623" width="5.33203125" style="1" customWidth="1"/>
    <col min="5624" max="5624" width="9.5546875" style="1" customWidth="1"/>
    <col min="5625" max="5625" width="4.5546875" style="1" customWidth="1"/>
    <col min="5626" max="5631" width="9.109375" style="1"/>
    <col min="5632" max="5632" width="30.44140625" style="1" customWidth="1"/>
    <col min="5633" max="5634" width="9.109375" style="1"/>
    <col min="5635" max="5635" width="9.88671875" style="1" bestFit="1" customWidth="1"/>
    <col min="5636" max="5636" width="14.109375" style="1" customWidth="1"/>
    <col min="5637" max="5637" width="15.33203125" style="1" customWidth="1"/>
    <col min="5638" max="5869" width="9.109375" style="1"/>
    <col min="5870" max="5870" width="5" style="1" customWidth="1"/>
    <col min="5871" max="5871" width="20.44140625" style="1" customWidth="1"/>
    <col min="5872" max="5872" width="30.109375" style="1" customWidth="1"/>
    <col min="5873" max="5873" width="18.33203125" style="1" customWidth="1"/>
    <col min="5874" max="5874" width="5.44140625" style="1" customWidth="1"/>
    <col min="5875" max="5875" width="5.5546875" style="1" customWidth="1"/>
    <col min="5876" max="5876" width="5.44140625" style="1" customWidth="1"/>
    <col min="5877" max="5877" width="5.88671875" style="1" customWidth="1"/>
    <col min="5878" max="5878" width="5" style="1" customWidth="1"/>
    <col min="5879" max="5879" width="5.33203125" style="1" customWidth="1"/>
    <col min="5880" max="5880" width="9.5546875" style="1" customWidth="1"/>
    <col min="5881" max="5881" width="4.5546875" style="1" customWidth="1"/>
    <col min="5882" max="5887" width="9.109375" style="1"/>
    <col min="5888" max="5888" width="30.44140625" style="1" customWidth="1"/>
    <col min="5889" max="5890" width="9.109375" style="1"/>
    <col min="5891" max="5891" width="9.88671875" style="1" bestFit="1" customWidth="1"/>
    <col min="5892" max="5892" width="14.109375" style="1" customWidth="1"/>
    <col min="5893" max="5893" width="15.33203125" style="1" customWidth="1"/>
    <col min="5894" max="6125" width="9.109375" style="1"/>
    <col min="6126" max="6126" width="5" style="1" customWidth="1"/>
    <col min="6127" max="6127" width="20.44140625" style="1" customWidth="1"/>
    <col min="6128" max="6128" width="30.109375" style="1" customWidth="1"/>
    <col min="6129" max="6129" width="18.33203125" style="1" customWidth="1"/>
    <col min="6130" max="6130" width="5.44140625" style="1" customWidth="1"/>
    <col min="6131" max="6131" width="5.5546875" style="1" customWidth="1"/>
    <col min="6132" max="6132" width="5.44140625" style="1" customWidth="1"/>
    <col min="6133" max="6133" width="5.88671875" style="1" customWidth="1"/>
    <col min="6134" max="6134" width="5" style="1" customWidth="1"/>
    <col min="6135" max="6135" width="5.33203125" style="1" customWidth="1"/>
    <col min="6136" max="6136" width="9.5546875" style="1" customWidth="1"/>
    <col min="6137" max="6137" width="4.5546875" style="1" customWidth="1"/>
    <col min="6138" max="6143" width="9.109375" style="1"/>
    <col min="6144" max="6144" width="30.44140625" style="1" customWidth="1"/>
    <col min="6145" max="6146" width="9.109375" style="1"/>
    <col min="6147" max="6147" width="9.88671875" style="1" bestFit="1" customWidth="1"/>
    <col min="6148" max="6148" width="14.109375" style="1" customWidth="1"/>
    <col min="6149" max="6149" width="15.33203125" style="1" customWidth="1"/>
    <col min="6150" max="6381" width="9.109375" style="1"/>
    <col min="6382" max="6382" width="5" style="1" customWidth="1"/>
    <col min="6383" max="6383" width="20.44140625" style="1" customWidth="1"/>
    <col min="6384" max="6384" width="30.109375" style="1" customWidth="1"/>
    <col min="6385" max="6385" width="18.33203125" style="1" customWidth="1"/>
    <col min="6386" max="6386" width="5.44140625" style="1" customWidth="1"/>
    <col min="6387" max="6387" width="5.5546875" style="1" customWidth="1"/>
    <col min="6388" max="6388" width="5.44140625" style="1" customWidth="1"/>
    <col min="6389" max="6389" width="5.88671875" style="1" customWidth="1"/>
    <col min="6390" max="6390" width="5" style="1" customWidth="1"/>
    <col min="6391" max="6391" width="5.33203125" style="1" customWidth="1"/>
    <col min="6392" max="6392" width="9.5546875" style="1" customWidth="1"/>
    <col min="6393" max="6393" width="4.5546875" style="1" customWidth="1"/>
    <col min="6394" max="6399" width="9.109375" style="1"/>
    <col min="6400" max="6400" width="30.44140625" style="1" customWidth="1"/>
    <col min="6401" max="6402" width="9.109375" style="1"/>
    <col min="6403" max="6403" width="9.88671875" style="1" bestFit="1" customWidth="1"/>
    <col min="6404" max="6404" width="14.109375" style="1" customWidth="1"/>
    <col min="6405" max="6405" width="15.33203125" style="1" customWidth="1"/>
    <col min="6406" max="6637" width="9.109375" style="1"/>
    <col min="6638" max="6638" width="5" style="1" customWidth="1"/>
    <col min="6639" max="6639" width="20.44140625" style="1" customWidth="1"/>
    <col min="6640" max="6640" width="30.109375" style="1" customWidth="1"/>
    <col min="6641" max="6641" width="18.33203125" style="1" customWidth="1"/>
    <col min="6642" max="6642" width="5.44140625" style="1" customWidth="1"/>
    <col min="6643" max="6643" width="5.5546875" style="1" customWidth="1"/>
    <col min="6644" max="6644" width="5.44140625" style="1" customWidth="1"/>
    <col min="6645" max="6645" width="5.88671875" style="1" customWidth="1"/>
    <col min="6646" max="6646" width="5" style="1" customWidth="1"/>
    <col min="6647" max="6647" width="5.33203125" style="1" customWidth="1"/>
    <col min="6648" max="6648" width="9.5546875" style="1" customWidth="1"/>
    <col min="6649" max="6649" width="4.5546875" style="1" customWidth="1"/>
    <col min="6650" max="6655" width="9.109375" style="1"/>
    <col min="6656" max="6656" width="30.44140625" style="1" customWidth="1"/>
    <col min="6657" max="6658" width="9.109375" style="1"/>
    <col min="6659" max="6659" width="9.88671875" style="1" bestFit="1" customWidth="1"/>
    <col min="6660" max="6660" width="14.109375" style="1" customWidth="1"/>
    <col min="6661" max="6661" width="15.33203125" style="1" customWidth="1"/>
    <col min="6662" max="6893" width="9.109375" style="1"/>
    <col min="6894" max="6894" width="5" style="1" customWidth="1"/>
    <col min="6895" max="6895" width="20.44140625" style="1" customWidth="1"/>
    <col min="6896" max="6896" width="30.109375" style="1" customWidth="1"/>
    <col min="6897" max="6897" width="18.33203125" style="1" customWidth="1"/>
    <col min="6898" max="6898" width="5.44140625" style="1" customWidth="1"/>
    <col min="6899" max="6899" width="5.5546875" style="1" customWidth="1"/>
    <col min="6900" max="6900" width="5.44140625" style="1" customWidth="1"/>
    <col min="6901" max="6901" width="5.88671875" style="1" customWidth="1"/>
    <col min="6902" max="6902" width="5" style="1" customWidth="1"/>
    <col min="6903" max="6903" width="5.33203125" style="1" customWidth="1"/>
    <col min="6904" max="6904" width="9.5546875" style="1" customWidth="1"/>
    <col min="6905" max="6905" width="4.5546875" style="1" customWidth="1"/>
    <col min="6906" max="6911" width="9.109375" style="1"/>
    <col min="6912" max="6912" width="30.44140625" style="1" customWidth="1"/>
    <col min="6913" max="6914" width="9.109375" style="1"/>
    <col min="6915" max="6915" width="9.88671875" style="1" bestFit="1" customWidth="1"/>
    <col min="6916" max="6916" width="14.109375" style="1" customWidth="1"/>
    <col min="6917" max="6917" width="15.33203125" style="1" customWidth="1"/>
    <col min="6918" max="7149" width="9.109375" style="1"/>
    <col min="7150" max="7150" width="5" style="1" customWidth="1"/>
    <col min="7151" max="7151" width="20.44140625" style="1" customWidth="1"/>
    <col min="7152" max="7152" width="30.109375" style="1" customWidth="1"/>
    <col min="7153" max="7153" width="18.33203125" style="1" customWidth="1"/>
    <col min="7154" max="7154" width="5.44140625" style="1" customWidth="1"/>
    <col min="7155" max="7155" width="5.5546875" style="1" customWidth="1"/>
    <col min="7156" max="7156" width="5.44140625" style="1" customWidth="1"/>
    <col min="7157" max="7157" width="5.88671875" style="1" customWidth="1"/>
    <col min="7158" max="7158" width="5" style="1" customWidth="1"/>
    <col min="7159" max="7159" width="5.33203125" style="1" customWidth="1"/>
    <col min="7160" max="7160" width="9.5546875" style="1" customWidth="1"/>
    <col min="7161" max="7161" width="4.5546875" style="1" customWidth="1"/>
    <col min="7162" max="7167" width="9.109375" style="1"/>
    <col min="7168" max="7168" width="30.44140625" style="1" customWidth="1"/>
    <col min="7169" max="7170" width="9.109375" style="1"/>
    <col min="7171" max="7171" width="9.88671875" style="1" bestFit="1" customWidth="1"/>
    <col min="7172" max="7172" width="14.109375" style="1" customWidth="1"/>
    <col min="7173" max="7173" width="15.33203125" style="1" customWidth="1"/>
    <col min="7174" max="7405" width="9.109375" style="1"/>
    <col min="7406" max="7406" width="5" style="1" customWidth="1"/>
    <col min="7407" max="7407" width="20.44140625" style="1" customWidth="1"/>
    <col min="7408" max="7408" width="30.109375" style="1" customWidth="1"/>
    <col min="7409" max="7409" width="18.33203125" style="1" customWidth="1"/>
    <col min="7410" max="7410" width="5.44140625" style="1" customWidth="1"/>
    <col min="7411" max="7411" width="5.5546875" style="1" customWidth="1"/>
    <col min="7412" max="7412" width="5.44140625" style="1" customWidth="1"/>
    <col min="7413" max="7413" width="5.88671875" style="1" customWidth="1"/>
    <col min="7414" max="7414" width="5" style="1" customWidth="1"/>
    <col min="7415" max="7415" width="5.33203125" style="1" customWidth="1"/>
    <col min="7416" max="7416" width="9.5546875" style="1" customWidth="1"/>
    <col min="7417" max="7417" width="4.5546875" style="1" customWidth="1"/>
    <col min="7418" max="7423" width="9.109375" style="1"/>
    <col min="7424" max="7424" width="30.44140625" style="1" customWidth="1"/>
    <col min="7425" max="7426" width="9.109375" style="1"/>
    <col min="7427" max="7427" width="9.88671875" style="1" bestFit="1" customWidth="1"/>
    <col min="7428" max="7428" width="14.109375" style="1" customWidth="1"/>
    <col min="7429" max="7429" width="15.33203125" style="1" customWidth="1"/>
    <col min="7430" max="7661" width="9.109375" style="1"/>
    <col min="7662" max="7662" width="5" style="1" customWidth="1"/>
    <col min="7663" max="7663" width="20.44140625" style="1" customWidth="1"/>
    <col min="7664" max="7664" width="30.109375" style="1" customWidth="1"/>
    <col min="7665" max="7665" width="18.33203125" style="1" customWidth="1"/>
    <col min="7666" max="7666" width="5.44140625" style="1" customWidth="1"/>
    <col min="7667" max="7667" width="5.5546875" style="1" customWidth="1"/>
    <col min="7668" max="7668" width="5.44140625" style="1" customWidth="1"/>
    <col min="7669" max="7669" width="5.88671875" style="1" customWidth="1"/>
    <col min="7670" max="7670" width="5" style="1" customWidth="1"/>
    <col min="7671" max="7671" width="5.33203125" style="1" customWidth="1"/>
    <col min="7672" max="7672" width="9.5546875" style="1" customWidth="1"/>
    <col min="7673" max="7673" width="4.5546875" style="1" customWidth="1"/>
    <col min="7674" max="7679" width="9.109375" style="1"/>
    <col min="7680" max="7680" width="30.44140625" style="1" customWidth="1"/>
    <col min="7681" max="7682" width="9.109375" style="1"/>
    <col min="7683" max="7683" width="9.88671875" style="1" bestFit="1" customWidth="1"/>
    <col min="7684" max="7684" width="14.109375" style="1" customWidth="1"/>
    <col min="7685" max="7685" width="15.33203125" style="1" customWidth="1"/>
    <col min="7686" max="7917" width="9.109375" style="1"/>
    <col min="7918" max="7918" width="5" style="1" customWidth="1"/>
    <col min="7919" max="7919" width="20.44140625" style="1" customWidth="1"/>
    <col min="7920" max="7920" width="30.109375" style="1" customWidth="1"/>
    <col min="7921" max="7921" width="18.33203125" style="1" customWidth="1"/>
    <col min="7922" max="7922" width="5.44140625" style="1" customWidth="1"/>
    <col min="7923" max="7923" width="5.5546875" style="1" customWidth="1"/>
    <col min="7924" max="7924" width="5.44140625" style="1" customWidth="1"/>
    <col min="7925" max="7925" width="5.88671875" style="1" customWidth="1"/>
    <col min="7926" max="7926" width="5" style="1" customWidth="1"/>
    <col min="7927" max="7927" width="5.33203125" style="1" customWidth="1"/>
    <col min="7928" max="7928" width="9.5546875" style="1" customWidth="1"/>
    <col min="7929" max="7929" width="4.5546875" style="1" customWidth="1"/>
    <col min="7930" max="7935" width="9.109375" style="1"/>
    <col min="7936" max="7936" width="30.44140625" style="1" customWidth="1"/>
    <col min="7937" max="7938" width="9.109375" style="1"/>
    <col min="7939" max="7939" width="9.88671875" style="1" bestFit="1" customWidth="1"/>
    <col min="7940" max="7940" width="14.109375" style="1" customWidth="1"/>
    <col min="7941" max="7941" width="15.33203125" style="1" customWidth="1"/>
    <col min="7942" max="8173" width="9.109375" style="1"/>
    <col min="8174" max="8174" width="5" style="1" customWidth="1"/>
    <col min="8175" max="8175" width="20.44140625" style="1" customWidth="1"/>
    <col min="8176" max="8176" width="30.109375" style="1" customWidth="1"/>
    <col min="8177" max="8177" width="18.33203125" style="1" customWidth="1"/>
    <col min="8178" max="8178" width="5.44140625" style="1" customWidth="1"/>
    <col min="8179" max="8179" width="5.5546875" style="1" customWidth="1"/>
    <col min="8180" max="8180" width="5.44140625" style="1" customWidth="1"/>
    <col min="8181" max="8181" width="5.88671875" style="1" customWidth="1"/>
    <col min="8182" max="8182" width="5" style="1" customWidth="1"/>
    <col min="8183" max="8183" width="5.33203125" style="1" customWidth="1"/>
    <col min="8184" max="8184" width="9.5546875" style="1" customWidth="1"/>
    <col min="8185" max="8185" width="4.5546875" style="1" customWidth="1"/>
    <col min="8186" max="8191" width="9.109375" style="1"/>
    <col min="8192" max="8192" width="30.44140625" style="1" customWidth="1"/>
    <col min="8193" max="8194" width="9.109375" style="1"/>
    <col min="8195" max="8195" width="9.88671875" style="1" bestFit="1" customWidth="1"/>
    <col min="8196" max="8196" width="14.109375" style="1" customWidth="1"/>
    <col min="8197" max="8197" width="15.33203125" style="1" customWidth="1"/>
    <col min="8198" max="8429" width="9.109375" style="1"/>
    <col min="8430" max="8430" width="5" style="1" customWidth="1"/>
    <col min="8431" max="8431" width="20.44140625" style="1" customWidth="1"/>
    <col min="8432" max="8432" width="30.109375" style="1" customWidth="1"/>
    <col min="8433" max="8433" width="18.33203125" style="1" customWidth="1"/>
    <col min="8434" max="8434" width="5.44140625" style="1" customWidth="1"/>
    <col min="8435" max="8435" width="5.5546875" style="1" customWidth="1"/>
    <col min="8436" max="8436" width="5.44140625" style="1" customWidth="1"/>
    <col min="8437" max="8437" width="5.88671875" style="1" customWidth="1"/>
    <col min="8438" max="8438" width="5" style="1" customWidth="1"/>
    <col min="8439" max="8439" width="5.33203125" style="1" customWidth="1"/>
    <col min="8440" max="8440" width="9.5546875" style="1" customWidth="1"/>
    <col min="8441" max="8441" width="4.5546875" style="1" customWidth="1"/>
    <col min="8442" max="8447" width="9.109375" style="1"/>
    <col min="8448" max="8448" width="30.44140625" style="1" customWidth="1"/>
    <col min="8449" max="8450" width="9.109375" style="1"/>
    <col min="8451" max="8451" width="9.88671875" style="1" bestFit="1" customWidth="1"/>
    <col min="8452" max="8452" width="14.109375" style="1" customWidth="1"/>
    <col min="8453" max="8453" width="15.33203125" style="1" customWidth="1"/>
    <col min="8454" max="8685" width="9.109375" style="1"/>
    <col min="8686" max="8686" width="5" style="1" customWidth="1"/>
    <col min="8687" max="8687" width="20.44140625" style="1" customWidth="1"/>
    <col min="8688" max="8688" width="30.109375" style="1" customWidth="1"/>
    <col min="8689" max="8689" width="18.33203125" style="1" customWidth="1"/>
    <col min="8690" max="8690" width="5.44140625" style="1" customWidth="1"/>
    <col min="8691" max="8691" width="5.5546875" style="1" customWidth="1"/>
    <col min="8692" max="8692" width="5.44140625" style="1" customWidth="1"/>
    <col min="8693" max="8693" width="5.88671875" style="1" customWidth="1"/>
    <col min="8694" max="8694" width="5" style="1" customWidth="1"/>
    <col min="8695" max="8695" width="5.33203125" style="1" customWidth="1"/>
    <col min="8696" max="8696" width="9.5546875" style="1" customWidth="1"/>
    <col min="8697" max="8697" width="4.5546875" style="1" customWidth="1"/>
    <col min="8698" max="8703" width="9.109375" style="1"/>
    <col min="8704" max="8704" width="30.44140625" style="1" customWidth="1"/>
    <col min="8705" max="8706" width="9.109375" style="1"/>
    <col min="8707" max="8707" width="9.88671875" style="1" bestFit="1" customWidth="1"/>
    <col min="8708" max="8708" width="14.109375" style="1" customWidth="1"/>
    <col min="8709" max="8709" width="15.33203125" style="1" customWidth="1"/>
    <col min="8710" max="8941" width="9.109375" style="1"/>
    <col min="8942" max="8942" width="5" style="1" customWidth="1"/>
    <col min="8943" max="8943" width="20.44140625" style="1" customWidth="1"/>
    <col min="8944" max="8944" width="30.109375" style="1" customWidth="1"/>
    <col min="8945" max="8945" width="18.33203125" style="1" customWidth="1"/>
    <col min="8946" max="8946" width="5.44140625" style="1" customWidth="1"/>
    <col min="8947" max="8947" width="5.5546875" style="1" customWidth="1"/>
    <col min="8948" max="8948" width="5.44140625" style="1" customWidth="1"/>
    <col min="8949" max="8949" width="5.88671875" style="1" customWidth="1"/>
    <col min="8950" max="8950" width="5" style="1" customWidth="1"/>
    <col min="8951" max="8951" width="5.33203125" style="1" customWidth="1"/>
    <col min="8952" max="8952" width="9.5546875" style="1" customWidth="1"/>
    <col min="8953" max="8953" width="4.5546875" style="1" customWidth="1"/>
    <col min="8954" max="8959" width="9.109375" style="1"/>
    <col min="8960" max="8960" width="30.44140625" style="1" customWidth="1"/>
    <col min="8961" max="8962" width="9.109375" style="1"/>
    <col min="8963" max="8963" width="9.88671875" style="1" bestFit="1" customWidth="1"/>
    <col min="8964" max="8964" width="14.109375" style="1" customWidth="1"/>
    <col min="8965" max="8965" width="15.33203125" style="1" customWidth="1"/>
    <col min="8966" max="9197" width="9.109375" style="1"/>
    <col min="9198" max="9198" width="5" style="1" customWidth="1"/>
    <col min="9199" max="9199" width="20.44140625" style="1" customWidth="1"/>
    <col min="9200" max="9200" width="30.109375" style="1" customWidth="1"/>
    <col min="9201" max="9201" width="18.33203125" style="1" customWidth="1"/>
    <col min="9202" max="9202" width="5.44140625" style="1" customWidth="1"/>
    <col min="9203" max="9203" width="5.5546875" style="1" customWidth="1"/>
    <col min="9204" max="9204" width="5.44140625" style="1" customWidth="1"/>
    <col min="9205" max="9205" width="5.88671875" style="1" customWidth="1"/>
    <col min="9206" max="9206" width="5" style="1" customWidth="1"/>
    <col min="9207" max="9207" width="5.33203125" style="1" customWidth="1"/>
    <col min="9208" max="9208" width="9.5546875" style="1" customWidth="1"/>
    <col min="9209" max="9209" width="4.5546875" style="1" customWidth="1"/>
    <col min="9210" max="9215" width="9.109375" style="1"/>
    <col min="9216" max="9216" width="30.44140625" style="1" customWidth="1"/>
    <col min="9217" max="9218" width="9.109375" style="1"/>
    <col min="9219" max="9219" width="9.88671875" style="1" bestFit="1" customWidth="1"/>
    <col min="9220" max="9220" width="14.109375" style="1" customWidth="1"/>
    <col min="9221" max="9221" width="15.33203125" style="1" customWidth="1"/>
    <col min="9222" max="9453" width="9.109375" style="1"/>
    <col min="9454" max="9454" width="5" style="1" customWidth="1"/>
    <col min="9455" max="9455" width="20.44140625" style="1" customWidth="1"/>
    <col min="9456" max="9456" width="30.109375" style="1" customWidth="1"/>
    <col min="9457" max="9457" width="18.33203125" style="1" customWidth="1"/>
    <col min="9458" max="9458" width="5.44140625" style="1" customWidth="1"/>
    <col min="9459" max="9459" width="5.5546875" style="1" customWidth="1"/>
    <col min="9460" max="9460" width="5.44140625" style="1" customWidth="1"/>
    <col min="9461" max="9461" width="5.88671875" style="1" customWidth="1"/>
    <col min="9462" max="9462" width="5" style="1" customWidth="1"/>
    <col min="9463" max="9463" width="5.33203125" style="1" customWidth="1"/>
    <col min="9464" max="9464" width="9.5546875" style="1" customWidth="1"/>
    <col min="9465" max="9465" width="4.5546875" style="1" customWidth="1"/>
    <col min="9466" max="9471" width="9.109375" style="1"/>
    <col min="9472" max="9472" width="30.44140625" style="1" customWidth="1"/>
    <col min="9473" max="9474" width="9.109375" style="1"/>
    <col min="9475" max="9475" width="9.88671875" style="1" bestFit="1" customWidth="1"/>
    <col min="9476" max="9476" width="14.109375" style="1" customWidth="1"/>
    <col min="9477" max="9477" width="15.33203125" style="1" customWidth="1"/>
    <col min="9478" max="9709" width="9.109375" style="1"/>
    <col min="9710" max="9710" width="5" style="1" customWidth="1"/>
    <col min="9711" max="9711" width="20.44140625" style="1" customWidth="1"/>
    <col min="9712" max="9712" width="30.109375" style="1" customWidth="1"/>
    <col min="9713" max="9713" width="18.33203125" style="1" customWidth="1"/>
    <col min="9714" max="9714" width="5.44140625" style="1" customWidth="1"/>
    <col min="9715" max="9715" width="5.5546875" style="1" customWidth="1"/>
    <col min="9716" max="9716" width="5.44140625" style="1" customWidth="1"/>
    <col min="9717" max="9717" width="5.88671875" style="1" customWidth="1"/>
    <col min="9718" max="9718" width="5" style="1" customWidth="1"/>
    <col min="9719" max="9719" width="5.33203125" style="1" customWidth="1"/>
    <col min="9720" max="9720" width="9.5546875" style="1" customWidth="1"/>
    <col min="9721" max="9721" width="4.5546875" style="1" customWidth="1"/>
    <col min="9722" max="9727" width="9.109375" style="1"/>
    <col min="9728" max="9728" width="30.44140625" style="1" customWidth="1"/>
    <col min="9729" max="9730" width="9.109375" style="1"/>
    <col min="9731" max="9731" width="9.88671875" style="1" bestFit="1" customWidth="1"/>
    <col min="9732" max="9732" width="14.109375" style="1" customWidth="1"/>
    <col min="9733" max="9733" width="15.33203125" style="1" customWidth="1"/>
    <col min="9734" max="9965" width="9.109375" style="1"/>
    <col min="9966" max="9966" width="5" style="1" customWidth="1"/>
    <col min="9967" max="9967" width="20.44140625" style="1" customWidth="1"/>
    <col min="9968" max="9968" width="30.109375" style="1" customWidth="1"/>
    <col min="9969" max="9969" width="18.33203125" style="1" customWidth="1"/>
    <col min="9970" max="9970" width="5.44140625" style="1" customWidth="1"/>
    <col min="9971" max="9971" width="5.5546875" style="1" customWidth="1"/>
    <col min="9972" max="9972" width="5.44140625" style="1" customWidth="1"/>
    <col min="9973" max="9973" width="5.88671875" style="1" customWidth="1"/>
    <col min="9974" max="9974" width="5" style="1" customWidth="1"/>
    <col min="9975" max="9975" width="5.33203125" style="1" customWidth="1"/>
    <col min="9976" max="9976" width="9.5546875" style="1" customWidth="1"/>
    <col min="9977" max="9977" width="4.5546875" style="1" customWidth="1"/>
    <col min="9978" max="9983" width="9.109375" style="1"/>
    <col min="9984" max="9984" width="30.44140625" style="1" customWidth="1"/>
    <col min="9985" max="9986" width="9.109375" style="1"/>
    <col min="9987" max="9987" width="9.88671875" style="1" bestFit="1" customWidth="1"/>
    <col min="9988" max="9988" width="14.109375" style="1" customWidth="1"/>
    <col min="9989" max="9989" width="15.33203125" style="1" customWidth="1"/>
    <col min="9990" max="10221" width="9.109375" style="1"/>
    <col min="10222" max="10222" width="5" style="1" customWidth="1"/>
    <col min="10223" max="10223" width="20.44140625" style="1" customWidth="1"/>
    <col min="10224" max="10224" width="30.109375" style="1" customWidth="1"/>
    <col min="10225" max="10225" width="18.33203125" style="1" customWidth="1"/>
    <col min="10226" max="10226" width="5.44140625" style="1" customWidth="1"/>
    <col min="10227" max="10227" width="5.5546875" style="1" customWidth="1"/>
    <col min="10228" max="10228" width="5.44140625" style="1" customWidth="1"/>
    <col min="10229" max="10229" width="5.88671875" style="1" customWidth="1"/>
    <col min="10230" max="10230" width="5" style="1" customWidth="1"/>
    <col min="10231" max="10231" width="5.33203125" style="1" customWidth="1"/>
    <col min="10232" max="10232" width="9.5546875" style="1" customWidth="1"/>
    <col min="10233" max="10233" width="4.5546875" style="1" customWidth="1"/>
    <col min="10234" max="10239" width="9.109375" style="1"/>
    <col min="10240" max="10240" width="30.44140625" style="1" customWidth="1"/>
    <col min="10241" max="10242" width="9.109375" style="1"/>
    <col min="10243" max="10243" width="9.88671875" style="1" bestFit="1" customWidth="1"/>
    <col min="10244" max="10244" width="14.109375" style="1" customWidth="1"/>
    <col min="10245" max="10245" width="15.33203125" style="1" customWidth="1"/>
    <col min="10246" max="10477" width="9.109375" style="1"/>
    <col min="10478" max="10478" width="5" style="1" customWidth="1"/>
    <col min="10479" max="10479" width="20.44140625" style="1" customWidth="1"/>
    <col min="10480" max="10480" width="30.109375" style="1" customWidth="1"/>
    <col min="10481" max="10481" width="18.33203125" style="1" customWidth="1"/>
    <col min="10482" max="10482" width="5.44140625" style="1" customWidth="1"/>
    <col min="10483" max="10483" width="5.5546875" style="1" customWidth="1"/>
    <col min="10484" max="10484" width="5.44140625" style="1" customWidth="1"/>
    <col min="10485" max="10485" width="5.88671875" style="1" customWidth="1"/>
    <col min="10486" max="10486" width="5" style="1" customWidth="1"/>
    <col min="10487" max="10487" width="5.33203125" style="1" customWidth="1"/>
    <col min="10488" max="10488" width="9.5546875" style="1" customWidth="1"/>
    <col min="10489" max="10489" width="4.5546875" style="1" customWidth="1"/>
    <col min="10490" max="10495" width="9.109375" style="1"/>
    <col min="10496" max="10496" width="30.44140625" style="1" customWidth="1"/>
    <col min="10497" max="10498" width="9.109375" style="1"/>
    <col min="10499" max="10499" width="9.88671875" style="1" bestFit="1" customWidth="1"/>
    <col min="10500" max="10500" width="14.109375" style="1" customWidth="1"/>
    <col min="10501" max="10501" width="15.33203125" style="1" customWidth="1"/>
    <col min="10502" max="10733" width="9.109375" style="1"/>
    <col min="10734" max="10734" width="5" style="1" customWidth="1"/>
    <col min="10735" max="10735" width="20.44140625" style="1" customWidth="1"/>
    <col min="10736" max="10736" width="30.109375" style="1" customWidth="1"/>
    <col min="10737" max="10737" width="18.33203125" style="1" customWidth="1"/>
    <col min="10738" max="10738" width="5.44140625" style="1" customWidth="1"/>
    <col min="10739" max="10739" width="5.5546875" style="1" customWidth="1"/>
    <col min="10740" max="10740" width="5.44140625" style="1" customWidth="1"/>
    <col min="10741" max="10741" width="5.88671875" style="1" customWidth="1"/>
    <col min="10742" max="10742" width="5" style="1" customWidth="1"/>
    <col min="10743" max="10743" width="5.33203125" style="1" customWidth="1"/>
    <col min="10744" max="10744" width="9.5546875" style="1" customWidth="1"/>
    <col min="10745" max="10745" width="4.5546875" style="1" customWidth="1"/>
    <col min="10746" max="10751" width="9.109375" style="1"/>
    <col min="10752" max="10752" width="30.44140625" style="1" customWidth="1"/>
    <col min="10753" max="10754" width="9.109375" style="1"/>
    <col min="10755" max="10755" width="9.88671875" style="1" bestFit="1" customWidth="1"/>
    <col min="10756" max="10756" width="14.109375" style="1" customWidth="1"/>
    <col min="10757" max="10757" width="15.33203125" style="1" customWidth="1"/>
    <col min="10758" max="10989" width="9.109375" style="1"/>
    <col min="10990" max="10990" width="5" style="1" customWidth="1"/>
    <col min="10991" max="10991" width="20.44140625" style="1" customWidth="1"/>
    <col min="10992" max="10992" width="30.109375" style="1" customWidth="1"/>
    <col min="10993" max="10993" width="18.33203125" style="1" customWidth="1"/>
    <col min="10994" max="10994" width="5.44140625" style="1" customWidth="1"/>
    <col min="10995" max="10995" width="5.5546875" style="1" customWidth="1"/>
    <col min="10996" max="10996" width="5.44140625" style="1" customWidth="1"/>
    <col min="10997" max="10997" width="5.88671875" style="1" customWidth="1"/>
    <col min="10998" max="10998" width="5" style="1" customWidth="1"/>
    <col min="10999" max="10999" width="5.33203125" style="1" customWidth="1"/>
    <col min="11000" max="11000" width="9.5546875" style="1" customWidth="1"/>
    <col min="11001" max="11001" width="4.5546875" style="1" customWidth="1"/>
    <col min="11002" max="11007" width="9.109375" style="1"/>
    <col min="11008" max="11008" width="30.44140625" style="1" customWidth="1"/>
    <col min="11009" max="11010" width="9.109375" style="1"/>
    <col min="11011" max="11011" width="9.88671875" style="1" bestFit="1" customWidth="1"/>
    <col min="11012" max="11012" width="14.109375" style="1" customWidth="1"/>
    <col min="11013" max="11013" width="15.33203125" style="1" customWidth="1"/>
    <col min="11014" max="11245" width="9.109375" style="1"/>
    <col min="11246" max="11246" width="5" style="1" customWidth="1"/>
    <col min="11247" max="11247" width="20.44140625" style="1" customWidth="1"/>
    <col min="11248" max="11248" width="30.109375" style="1" customWidth="1"/>
    <col min="11249" max="11249" width="18.33203125" style="1" customWidth="1"/>
    <col min="11250" max="11250" width="5.44140625" style="1" customWidth="1"/>
    <col min="11251" max="11251" width="5.5546875" style="1" customWidth="1"/>
    <col min="11252" max="11252" width="5.44140625" style="1" customWidth="1"/>
    <col min="11253" max="11253" width="5.88671875" style="1" customWidth="1"/>
    <col min="11254" max="11254" width="5" style="1" customWidth="1"/>
    <col min="11255" max="11255" width="5.33203125" style="1" customWidth="1"/>
    <col min="11256" max="11256" width="9.5546875" style="1" customWidth="1"/>
    <col min="11257" max="11257" width="4.5546875" style="1" customWidth="1"/>
    <col min="11258" max="11263" width="9.109375" style="1"/>
    <col min="11264" max="11264" width="30.44140625" style="1" customWidth="1"/>
    <col min="11265" max="11266" width="9.109375" style="1"/>
    <col min="11267" max="11267" width="9.88671875" style="1" bestFit="1" customWidth="1"/>
    <col min="11268" max="11268" width="14.109375" style="1" customWidth="1"/>
    <col min="11269" max="11269" width="15.33203125" style="1" customWidth="1"/>
    <col min="11270" max="11501" width="9.109375" style="1"/>
    <col min="11502" max="11502" width="5" style="1" customWidth="1"/>
    <col min="11503" max="11503" width="20.44140625" style="1" customWidth="1"/>
    <col min="11504" max="11504" width="30.109375" style="1" customWidth="1"/>
    <col min="11505" max="11505" width="18.33203125" style="1" customWidth="1"/>
    <col min="11506" max="11506" width="5.44140625" style="1" customWidth="1"/>
    <col min="11507" max="11507" width="5.5546875" style="1" customWidth="1"/>
    <col min="11508" max="11508" width="5.44140625" style="1" customWidth="1"/>
    <col min="11509" max="11509" width="5.88671875" style="1" customWidth="1"/>
    <col min="11510" max="11510" width="5" style="1" customWidth="1"/>
    <col min="11511" max="11511" width="5.33203125" style="1" customWidth="1"/>
    <col min="11512" max="11512" width="9.5546875" style="1" customWidth="1"/>
    <col min="11513" max="11513" width="4.5546875" style="1" customWidth="1"/>
    <col min="11514" max="11519" width="9.109375" style="1"/>
    <col min="11520" max="11520" width="30.44140625" style="1" customWidth="1"/>
    <col min="11521" max="11522" width="9.109375" style="1"/>
    <col min="11523" max="11523" width="9.88671875" style="1" bestFit="1" customWidth="1"/>
    <col min="11524" max="11524" width="14.109375" style="1" customWidth="1"/>
    <col min="11525" max="11525" width="15.33203125" style="1" customWidth="1"/>
    <col min="11526" max="11757" width="9.109375" style="1"/>
    <col min="11758" max="11758" width="5" style="1" customWidth="1"/>
    <col min="11759" max="11759" width="20.44140625" style="1" customWidth="1"/>
    <col min="11760" max="11760" width="30.109375" style="1" customWidth="1"/>
    <col min="11761" max="11761" width="18.33203125" style="1" customWidth="1"/>
    <col min="11762" max="11762" width="5.44140625" style="1" customWidth="1"/>
    <col min="11763" max="11763" width="5.5546875" style="1" customWidth="1"/>
    <col min="11764" max="11764" width="5.44140625" style="1" customWidth="1"/>
    <col min="11765" max="11765" width="5.88671875" style="1" customWidth="1"/>
    <col min="11766" max="11766" width="5" style="1" customWidth="1"/>
    <col min="11767" max="11767" width="5.33203125" style="1" customWidth="1"/>
    <col min="11768" max="11768" width="9.5546875" style="1" customWidth="1"/>
    <col min="11769" max="11769" width="4.5546875" style="1" customWidth="1"/>
    <col min="11770" max="11775" width="9.109375" style="1"/>
    <col min="11776" max="11776" width="30.44140625" style="1" customWidth="1"/>
    <col min="11777" max="11778" width="9.109375" style="1"/>
    <col min="11779" max="11779" width="9.88671875" style="1" bestFit="1" customWidth="1"/>
    <col min="11780" max="11780" width="14.109375" style="1" customWidth="1"/>
    <col min="11781" max="11781" width="15.33203125" style="1" customWidth="1"/>
    <col min="11782" max="12013" width="9.109375" style="1"/>
    <col min="12014" max="12014" width="5" style="1" customWidth="1"/>
    <col min="12015" max="12015" width="20.44140625" style="1" customWidth="1"/>
    <col min="12016" max="12016" width="30.109375" style="1" customWidth="1"/>
    <col min="12017" max="12017" width="18.33203125" style="1" customWidth="1"/>
    <col min="12018" max="12018" width="5.44140625" style="1" customWidth="1"/>
    <col min="12019" max="12019" width="5.5546875" style="1" customWidth="1"/>
    <col min="12020" max="12020" width="5.44140625" style="1" customWidth="1"/>
    <col min="12021" max="12021" width="5.88671875" style="1" customWidth="1"/>
    <col min="12022" max="12022" width="5" style="1" customWidth="1"/>
    <col min="12023" max="12023" width="5.33203125" style="1" customWidth="1"/>
    <col min="12024" max="12024" width="9.5546875" style="1" customWidth="1"/>
    <col min="12025" max="12025" width="4.5546875" style="1" customWidth="1"/>
    <col min="12026" max="12031" width="9.109375" style="1"/>
    <col min="12032" max="12032" width="30.44140625" style="1" customWidth="1"/>
    <col min="12033" max="12034" width="9.109375" style="1"/>
    <col min="12035" max="12035" width="9.88671875" style="1" bestFit="1" customWidth="1"/>
    <col min="12036" max="12036" width="14.109375" style="1" customWidth="1"/>
    <col min="12037" max="12037" width="15.33203125" style="1" customWidth="1"/>
    <col min="12038" max="12269" width="9.109375" style="1"/>
    <col min="12270" max="12270" width="5" style="1" customWidth="1"/>
    <col min="12271" max="12271" width="20.44140625" style="1" customWidth="1"/>
    <col min="12272" max="12272" width="30.109375" style="1" customWidth="1"/>
    <col min="12273" max="12273" width="18.33203125" style="1" customWidth="1"/>
    <col min="12274" max="12274" width="5.44140625" style="1" customWidth="1"/>
    <col min="12275" max="12275" width="5.5546875" style="1" customWidth="1"/>
    <col min="12276" max="12276" width="5.44140625" style="1" customWidth="1"/>
    <col min="12277" max="12277" width="5.88671875" style="1" customWidth="1"/>
    <col min="12278" max="12278" width="5" style="1" customWidth="1"/>
    <col min="12279" max="12279" width="5.33203125" style="1" customWidth="1"/>
    <col min="12280" max="12280" width="9.5546875" style="1" customWidth="1"/>
    <col min="12281" max="12281" width="4.5546875" style="1" customWidth="1"/>
    <col min="12282" max="12287" width="9.109375" style="1"/>
    <col min="12288" max="12288" width="30.44140625" style="1" customWidth="1"/>
    <col min="12289" max="12290" width="9.109375" style="1"/>
    <col min="12291" max="12291" width="9.88671875" style="1" bestFit="1" customWidth="1"/>
    <col min="12292" max="12292" width="14.109375" style="1" customWidth="1"/>
    <col min="12293" max="12293" width="15.33203125" style="1" customWidth="1"/>
    <col min="12294" max="12525" width="9.109375" style="1"/>
    <col min="12526" max="12526" width="5" style="1" customWidth="1"/>
    <col min="12527" max="12527" width="20.44140625" style="1" customWidth="1"/>
    <col min="12528" max="12528" width="30.109375" style="1" customWidth="1"/>
    <col min="12529" max="12529" width="18.33203125" style="1" customWidth="1"/>
    <col min="12530" max="12530" width="5.44140625" style="1" customWidth="1"/>
    <col min="12531" max="12531" width="5.5546875" style="1" customWidth="1"/>
    <col min="12532" max="12532" width="5.44140625" style="1" customWidth="1"/>
    <col min="12533" max="12533" width="5.88671875" style="1" customWidth="1"/>
    <col min="12534" max="12534" width="5" style="1" customWidth="1"/>
    <col min="12535" max="12535" width="5.33203125" style="1" customWidth="1"/>
    <col min="12536" max="12536" width="9.5546875" style="1" customWidth="1"/>
    <col min="12537" max="12537" width="4.5546875" style="1" customWidth="1"/>
    <col min="12538" max="12543" width="9.109375" style="1"/>
    <col min="12544" max="12544" width="30.44140625" style="1" customWidth="1"/>
    <col min="12545" max="12546" width="9.109375" style="1"/>
    <col min="12547" max="12547" width="9.88671875" style="1" bestFit="1" customWidth="1"/>
    <col min="12548" max="12548" width="14.109375" style="1" customWidth="1"/>
    <col min="12549" max="12549" width="15.33203125" style="1" customWidth="1"/>
    <col min="12550" max="12781" width="9.109375" style="1"/>
    <col min="12782" max="12782" width="5" style="1" customWidth="1"/>
    <col min="12783" max="12783" width="20.44140625" style="1" customWidth="1"/>
    <col min="12784" max="12784" width="30.109375" style="1" customWidth="1"/>
    <col min="12785" max="12785" width="18.33203125" style="1" customWidth="1"/>
    <col min="12786" max="12786" width="5.44140625" style="1" customWidth="1"/>
    <col min="12787" max="12787" width="5.5546875" style="1" customWidth="1"/>
    <col min="12788" max="12788" width="5.44140625" style="1" customWidth="1"/>
    <col min="12789" max="12789" width="5.88671875" style="1" customWidth="1"/>
    <col min="12790" max="12790" width="5" style="1" customWidth="1"/>
    <col min="12791" max="12791" width="5.33203125" style="1" customWidth="1"/>
    <col min="12792" max="12792" width="9.5546875" style="1" customWidth="1"/>
    <col min="12793" max="12793" width="4.5546875" style="1" customWidth="1"/>
    <col min="12794" max="12799" width="9.109375" style="1"/>
    <col min="12800" max="12800" width="30.44140625" style="1" customWidth="1"/>
    <col min="12801" max="12802" width="9.109375" style="1"/>
    <col min="12803" max="12803" width="9.88671875" style="1" bestFit="1" customWidth="1"/>
    <col min="12804" max="12804" width="14.109375" style="1" customWidth="1"/>
    <col min="12805" max="12805" width="15.33203125" style="1" customWidth="1"/>
    <col min="12806" max="13037" width="9.109375" style="1"/>
    <col min="13038" max="13038" width="5" style="1" customWidth="1"/>
    <col min="13039" max="13039" width="20.44140625" style="1" customWidth="1"/>
    <col min="13040" max="13040" width="30.109375" style="1" customWidth="1"/>
    <col min="13041" max="13041" width="18.33203125" style="1" customWidth="1"/>
    <col min="13042" max="13042" width="5.44140625" style="1" customWidth="1"/>
    <col min="13043" max="13043" width="5.5546875" style="1" customWidth="1"/>
    <col min="13044" max="13044" width="5.44140625" style="1" customWidth="1"/>
    <col min="13045" max="13045" width="5.88671875" style="1" customWidth="1"/>
    <col min="13046" max="13046" width="5" style="1" customWidth="1"/>
    <col min="13047" max="13047" width="5.33203125" style="1" customWidth="1"/>
    <col min="13048" max="13048" width="9.5546875" style="1" customWidth="1"/>
    <col min="13049" max="13049" width="4.5546875" style="1" customWidth="1"/>
    <col min="13050" max="13055" width="9.109375" style="1"/>
    <col min="13056" max="13056" width="30.44140625" style="1" customWidth="1"/>
    <col min="13057" max="13058" width="9.109375" style="1"/>
    <col min="13059" max="13059" width="9.88671875" style="1" bestFit="1" customWidth="1"/>
    <col min="13060" max="13060" width="14.109375" style="1" customWidth="1"/>
    <col min="13061" max="13061" width="15.33203125" style="1" customWidth="1"/>
    <col min="13062" max="13293" width="9.109375" style="1"/>
    <col min="13294" max="13294" width="5" style="1" customWidth="1"/>
    <col min="13295" max="13295" width="20.44140625" style="1" customWidth="1"/>
    <col min="13296" max="13296" width="30.109375" style="1" customWidth="1"/>
    <col min="13297" max="13297" width="18.33203125" style="1" customWidth="1"/>
    <col min="13298" max="13298" width="5.44140625" style="1" customWidth="1"/>
    <col min="13299" max="13299" width="5.5546875" style="1" customWidth="1"/>
    <col min="13300" max="13300" width="5.44140625" style="1" customWidth="1"/>
    <col min="13301" max="13301" width="5.88671875" style="1" customWidth="1"/>
    <col min="13302" max="13302" width="5" style="1" customWidth="1"/>
    <col min="13303" max="13303" width="5.33203125" style="1" customWidth="1"/>
    <col min="13304" max="13304" width="9.5546875" style="1" customWidth="1"/>
    <col min="13305" max="13305" width="4.5546875" style="1" customWidth="1"/>
    <col min="13306" max="13311" width="9.109375" style="1"/>
    <col min="13312" max="13312" width="30.44140625" style="1" customWidth="1"/>
    <col min="13313" max="13314" width="9.109375" style="1"/>
    <col min="13315" max="13315" width="9.88671875" style="1" bestFit="1" customWidth="1"/>
    <col min="13316" max="13316" width="14.109375" style="1" customWidth="1"/>
    <col min="13317" max="13317" width="15.33203125" style="1" customWidth="1"/>
    <col min="13318" max="13549" width="9.109375" style="1"/>
    <col min="13550" max="13550" width="5" style="1" customWidth="1"/>
    <col min="13551" max="13551" width="20.44140625" style="1" customWidth="1"/>
    <col min="13552" max="13552" width="30.109375" style="1" customWidth="1"/>
    <col min="13553" max="13553" width="18.33203125" style="1" customWidth="1"/>
    <col min="13554" max="13554" width="5.44140625" style="1" customWidth="1"/>
    <col min="13555" max="13555" width="5.5546875" style="1" customWidth="1"/>
    <col min="13556" max="13556" width="5.44140625" style="1" customWidth="1"/>
    <col min="13557" max="13557" width="5.88671875" style="1" customWidth="1"/>
    <col min="13558" max="13558" width="5" style="1" customWidth="1"/>
    <col min="13559" max="13559" width="5.33203125" style="1" customWidth="1"/>
    <col min="13560" max="13560" width="9.5546875" style="1" customWidth="1"/>
    <col min="13561" max="13561" width="4.5546875" style="1" customWidth="1"/>
    <col min="13562" max="13567" width="9.109375" style="1"/>
    <col min="13568" max="13568" width="30.44140625" style="1" customWidth="1"/>
    <col min="13569" max="13570" width="9.109375" style="1"/>
    <col min="13571" max="13571" width="9.88671875" style="1" bestFit="1" customWidth="1"/>
    <col min="13572" max="13572" width="14.109375" style="1" customWidth="1"/>
    <col min="13573" max="13573" width="15.33203125" style="1" customWidth="1"/>
    <col min="13574" max="13805" width="9.109375" style="1"/>
    <col min="13806" max="13806" width="5" style="1" customWidth="1"/>
    <col min="13807" max="13807" width="20.44140625" style="1" customWidth="1"/>
    <col min="13808" max="13808" width="30.109375" style="1" customWidth="1"/>
    <col min="13809" max="13809" width="18.33203125" style="1" customWidth="1"/>
    <col min="13810" max="13810" width="5.44140625" style="1" customWidth="1"/>
    <col min="13811" max="13811" width="5.5546875" style="1" customWidth="1"/>
    <col min="13812" max="13812" width="5.44140625" style="1" customWidth="1"/>
    <col min="13813" max="13813" width="5.88671875" style="1" customWidth="1"/>
    <col min="13814" max="13814" width="5" style="1" customWidth="1"/>
    <col min="13815" max="13815" width="5.33203125" style="1" customWidth="1"/>
    <col min="13816" max="13816" width="9.5546875" style="1" customWidth="1"/>
    <col min="13817" max="13817" width="4.5546875" style="1" customWidth="1"/>
    <col min="13818" max="13823" width="9.109375" style="1"/>
    <col min="13824" max="13824" width="30.44140625" style="1" customWidth="1"/>
    <col min="13825" max="13826" width="9.109375" style="1"/>
    <col min="13827" max="13827" width="9.88671875" style="1" bestFit="1" customWidth="1"/>
    <col min="13828" max="13828" width="14.109375" style="1" customWidth="1"/>
    <col min="13829" max="13829" width="15.33203125" style="1" customWidth="1"/>
    <col min="13830" max="14061" width="9.109375" style="1"/>
    <col min="14062" max="14062" width="5" style="1" customWidth="1"/>
    <col min="14063" max="14063" width="20.44140625" style="1" customWidth="1"/>
    <col min="14064" max="14064" width="30.109375" style="1" customWidth="1"/>
    <col min="14065" max="14065" width="18.33203125" style="1" customWidth="1"/>
    <col min="14066" max="14066" width="5.44140625" style="1" customWidth="1"/>
    <col min="14067" max="14067" width="5.5546875" style="1" customWidth="1"/>
    <col min="14068" max="14068" width="5.44140625" style="1" customWidth="1"/>
    <col min="14069" max="14069" width="5.88671875" style="1" customWidth="1"/>
    <col min="14070" max="14070" width="5" style="1" customWidth="1"/>
    <col min="14071" max="14071" width="5.33203125" style="1" customWidth="1"/>
    <col min="14072" max="14072" width="9.5546875" style="1" customWidth="1"/>
    <col min="14073" max="14073" width="4.5546875" style="1" customWidth="1"/>
    <col min="14074" max="14079" width="9.109375" style="1"/>
    <col min="14080" max="14080" width="30.44140625" style="1" customWidth="1"/>
    <col min="14081" max="14082" width="9.109375" style="1"/>
    <col min="14083" max="14083" width="9.88671875" style="1" bestFit="1" customWidth="1"/>
    <col min="14084" max="14084" width="14.109375" style="1" customWidth="1"/>
    <col min="14085" max="14085" width="15.33203125" style="1" customWidth="1"/>
    <col min="14086" max="14317" width="9.109375" style="1"/>
    <col min="14318" max="14318" width="5" style="1" customWidth="1"/>
    <col min="14319" max="14319" width="20.44140625" style="1" customWidth="1"/>
    <col min="14320" max="14320" width="30.109375" style="1" customWidth="1"/>
    <col min="14321" max="14321" width="18.33203125" style="1" customWidth="1"/>
    <col min="14322" max="14322" width="5.44140625" style="1" customWidth="1"/>
    <col min="14323" max="14323" width="5.5546875" style="1" customWidth="1"/>
    <col min="14324" max="14324" width="5.44140625" style="1" customWidth="1"/>
    <col min="14325" max="14325" width="5.88671875" style="1" customWidth="1"/>
    <col min="14326" max="14326" width="5" style="1" customWidth="1"/>
    <col min="14327" max="14327" width="5.33203125" style="1" customWidth="1"/>
    <col min="14328" max="14328" width="9.5546875" style="1" customWidth="1"/>
    <col min="14329" max="14329" width="4.5546875" style="1" customWidth="1"/>
    <col min="14330" max="14335" width="9.109375" style="1"/>
    <col min="14336" max="14336" width="30.44140625" style="1" customWidth="1"/>
    <col min="14337" max="14338" width="9.109375" style="1"/>
    <col min="14339" max="14339" width="9.88671875" style="1" bestFit="1" customWidth="1"/>
    <col min="14340" max="14340" width="14.109375" style="1" customWidth="1"/>
    <col min="14341" max="14341" width="15.33203125" style="1" customWidth="1"/>
    <col min="14342" max="14573" width="9.109375" style="1"/>
    <col min="14574" max="14574" width="5" style="1" customWidth="1"/>
    <col min="14575" max="14575" width="20.44140625" style="1" customWidth="1"/>
    <col min="14576" max="14576" width="30.109375" style="1" customWidth="1"/>
    <col min="14577" max="14577" width="18.33203125" style="1" customWidth="1"/>
    <col min="14578" max="14578" width="5.44140625" style="1" customWidth="1"/>
    <col min="14579" max="14579" width="5.5546875" style="1" customWidth="1"/>
    <col min="14580" max="14580" width="5.44140625" style="1" customWidth="1"/>
    <col min="14581" max="14581" width="5.88671875" style="1" customWidth="1"/>
    <col min="14582" max="14582" width="5" style="1" customWidth="1"/>
    <col min="14583" max="14583" width="5.33203125" style="1" customWidth="1"/>
    <col min="14584" max="14584" width="9.5546875" style="1" customWidth="1"/>
    <col min="14585" max="14585" width="4.5546875" style="1" customWidth="1"/>
    <col min="14586" max="14591" width="9.109375" style="1"/>
    <col min="14592" max="14592" width="30.44140625" style="1" customWidth="1"/>
    <col min="14593" max="14594" width="9.109375" style="1"/>
    <col min="14595" max="14595" width="9.88671875" style="1" bestFit="1" customWidth="1"/>
    <col min="14596" max="14596" width="14.109375" style="1" customWidth="1"/>
    <col min="14597" max="14597" width="15.33203125" style="1" customWidth="1"/>
    <col min="14598" max="14829" width="9.109375" style="1"/>
    <col min="14830" max="14830" width="5" style="1" customWidth="1"/>
    <col min="14831" max="14831" width="20.44140625" style="1" customWidth="1"/>
    <col min="14832" max="14832" width="30.109375" style="1" customWidth="1"/>
    <col min="14833" max="14833" width="18.33203125" style="1" customWidth="1"/>
    <col min="14834" max="14834" width="5.44140625" style="1" customWidth="1"/>
    <col min="14835" max="14835" width="5.5546875" style="1" customWidth="1"/>
    <col min="14836" max="14836" width="5.44140625" style="1" customWidth="1"/>
    <col min="14837" max="14837" width="5.88671875" style="1" customWidth="1"/>
    <col min="14838" max="14838" width="5" style="1" customWidth="1"/>
    <col min="14839" max="14839" width="5.33203125" style="1" customWidth="1"/>
    <col min="14840" max="14840" width="9.5546875" style="1" customWidth="1"/>
    <col min="14841" max="14841" width="4.5546875" style="1" customWidth="1"/>
    <col min="14842" max="14847" width="9.109375" style="1"/>
    <col min="14848" max="14848" width="30.44140625" style="1" customWidth="1"/>
    <col min="14849" max="14850" width="9.109375" style="1"/>
    <col min="14851" max="14851" width="9.88671875" style="1" bestFit="1" customWidth="1"/>
    <col min="14852" max="14852" width="14.109375" style="1" customWidth="1"/>
    <col min="14853" max="14853" width="15.33203125" style="1" customWidth="1"/>
    <col min="14854" max="15085" width="9.109375" style="1"/>
    <col min="15086" max="15086" width="5" style="1" customWidth="1"/>
    <col min="15087" max="15087" width="20.44140625" style="1" customWidth="1"/>
    <col min="15088" max="15088" width="30.109375" style="1" customWidth="1"/>
    <col min="15089" max="15089" width="18.33203125" style="1" customWidth="1"/>
    <col min="15090" max="15090" width="5.44140625" style="1" customWidth="1"/>
    <col min="15091" max="15091" width="5.5546875" style="1" customWidth="1"/>
    <col min="15092" max="15092" width="5.44140625" style="1" customWidth="1"/>
    <col min="15093" max="15093" width="5.88671875" style="1" customWidth="1"/>
    <col min="15094" max="15094" width="5" style="1" customWidth="1"/>
    <col min="15095" max="15095" width="5.33203125" style="1" customWidth="1"/>
    <col min="15096" max="15096" width="9.5546875" style="1" customWidth="1"/>
    <col min="15097" max="15097" width="4.5546875" style="1" customWidth="1"/>
    <col min="15098" max="15103" width="9.109375" style="1"/>
    <col min="15104" max="15104" width="30.44140625" style="1" customWidth="1"/>
    <col min="15105" max="15106" width="9.109375" style="1"/>
    <col min="15107" max="15107" width="9.88671875" style="1" bestFit="1" customWidth="1"/>
    <col min="15108" max="15108" width="14.109375" style="1" customWidth="1"/>
    <col min="15109" max="15109" width="15.33203125" style="1" customWidth="1"/>
    <col min="15110" max="15341" width="9.109375" style="1"/>
    <col min="15342" max="15342" width="5" style="1" customWidth="1"/>
    <col min="15343" max="15343" width="20.44140625" style="1" customWidth="1"/>
    <col min="15344" max="15344" width="30.109375" style="1" customWidth="1"/>
    <col min="15345" max="15345" width="18.33203125" style="1" customWidth="1"/>
    <col min="15346" max="15346" width="5.44140625" style="1" customWidth="1"/>
    <col min="15347" max="15347" width="5.5546875" style="1" customWidth="1"/>
    <col min="15348" max="15348" width="5.44140625" style="1" customWidth="1"/>
    <col min="15349" max="15349" width="5.88671875" style="1" customWidth="1"/>
    <col min="15350" max="15350" width="5" style="1" customWidth="1"/>
    <col min="15351" max="15351" width="5.33203125" style="1" customWidth="1"/>
    <col min="15352" max="15352" width="9.5546875" style="1" customWidth="1"/>
    <col min="15353" max="15353" width="4.5546875" style="1" customWidth="1"/>
    <col min="15354" max="15359" width="9.109375" style="1"/>
    <col min="15360" max="15360" width="30.44140625" style="1" customWidth="1"/>
    <col min="15361" max="15362" width="9.109375" style="1"/>
    <col min="15363" max="15363" width="9.88671875" style="1" bestFit="1" customWidth="1"/>
    <col min="15364" max="15364" width="14.109375" style="1" customWidth="1"/>
    <col min="15365" max="15365" width="15.33203125" style="1" customWidth="1"/>
    <col min="15366" max="15597" width="9.109375" style="1"/>
    <col min="15598" max="15598" width="5" style="1" customWidth="1"/>
    <col min="15599" max="15599" width="20.44140625" style="1" customWidth="1"/>
    <col min="15600" max="15600" width="30.109375" style="1" customWidth="1"/>
    <col min="15601" max="15601" width="18.33203125" style="1" customWidth="1"/>
    <col min="15602" max="15602" width="5.44140625" style="1" customWidth="1"/>
    <col min="15603" max="15603" width="5.5546875" style="1" customWidth="1"/>
    <col min="15604" max="15604" width="5.44140625" style="1" customWidth="1"/>
    <col min="15605" max="15605" width="5.88671875" style="1" customWidth="1"/>
    <col min="15606" max="15606" width="5" style="1" customWidth="1"/>
    <col min="15607" max="15607" width="5.33203125" style="1" customWidth="1"/>
    <col min="15608" max="15608" width="9.5546875" style="1" customWidth="1"/>
    <col min="15609" max="15609" width="4.5546875" style="1" customWidth="1"/>
    <col min="15610" max="15615" width="9.109375" style="1"/>
    <col min="15616" max="15616" width="30.44140625" style="1" customWidth="1"/>
    <col min="15617" max="15618" width="9.109375" style="1"/>
    <col min="15619" max="15619" width="9.88671875" style="1" bestFit="1" customWidth="1"/>
    <col min="15620" max="15620" width="14.109375" style="1" customWidth="1"/>
    <col min="15621" max="15621" width="15.33203125" style="1" customWidth="1"/>
    <col min="15622" max="15853" width="9.109375" style="1"/>
    <col min="15854" max="15854" width="5" style="1" customWidth="1"/>
    <col min="15855" max="15855" width="20.44140625" style="1" customWidth="1"/>
    <col min="15856" max="15856" width="30.109375" style="1" customWidth="1"/>
    <col min="15857" max="15857" width="18.33203125" style="1" customWidth="1"/>
    <col min="15858" max="15858" width="5.44140625" style="1" customWidth="1"/>
    <col min="15859" max="15859" width="5.5546875" style="1" customWidth="1"/>
    <col min="15860" max="15860" width="5.44140625" style="1" customWidth="1"/>
    <col min="15861" max="15861" width="5.88671875" style="1" customWidth="1"/>
    <col min="15862" max="15862" width="5" style="1" customWidth="1"/>
    <col min="15863" max="15863" width="5.33203125" style="1" customWidth="1"/>
    <col min="15864" max="15864" width="9.5546875" style="1" customWidth="1"/>
    <col min="15865" max="15865" width="4.5546875" style="1" customWidth="1"/>
    <col min="15866" max="15871" width="9.109375" style="1"/>
    <col min="15872" max="15872" width="30.44140625" style="1" customWidth="1"/>
    <col min="15873" max="15874" width="9.109375" style="1"/>
    <col min="15875" max="15875" width="9.88671875" style="1" bestFit="1" customWidth="1"/>
    <col min="15876" max="15876" width="14.109375" style="1" customWidth="1"/>
    <col min="15877" max="15877" width="15.33203125" style="1" customWidth="1"/>
    <col min="15878" max="16109" width="9.109375" style="1"/>
    <col min="16110" max="16110" width="5" style="1" customWidth="1"/>
    <col min="16111" max="16111" width="20.44140625" style="1" customWidth="1"/>
    <col min="16112" max="16112" width="30.109375" style="1" customWidth="1"/>
    <col min="16113" max="16113" width="18.33203125" style="1" customWidth="1"/>
    <col min="16114" max="16114" width="5.44140625" style="1" customWidth="1"/>
    <col min="16115" max="16115" width="5.5546875" style="1" customWidth="1"/>
    <col min="16116" max="16116" width="5.44140625" style="1" customWidth="1"/>
    <col min="16117" max="16117" width="5.88671875" style="1" customWidth="1"/>
    <col min="16118" max="16118" width="5" style="1" customWidth="1"/>
    <col min="16119" max="16119" width="5.33203125" style="1" customWidth="1"/>
    <col min="16120" max="16120" width="9.5546875" style="1" customWidth="1"/>
    <col min="16121" max="16121" width="4.5546875" style="1" customWidth="1"/>
    <col min="16122" max="16127" width="9.109375" style="1"/>
    <col min="16128" max="16128" width="30.44140625" style="1" customWidth="1"/>
    <col min="16129" max="16130" width="9.109375" style="1"/>
    <col min="16131" max="16131" width="9.88671875" style="1" bestFit="1" customWidth="1"/>
    <col min="16132" max="16132" width="14.109375" style="1" customWidth="1"/>
    <col min="16133" max="16133" width="15.33203125" style="1" customWidth="1"/>
    <col min="16134" max="16384" width="9.109375" style="1"/>
  </cols>
  <sheetData>
    <row r="1" spans="1:14" ht="120" customHeight="1">
      <c r="A1" s="4"/>
      <c r="B1" s="5"/>
      <c r="C1" s="5"/>
      <c r="D1" s="5"/>
      <c r="E1" s="5"/>
      <c r="F1" s="6"/>
      <c r="G1" s="6"/>
      <c r="H1" s="5"/>
      <c r="I1" s="5"/>
      <c r="J1" s="161"/>
      <c r="K1" s="246" t="s">
        <v>449</v>
      </c>
      <c r="L1" s="246"/>
      <c r="M1" s="246"/>
      <c r="N1" s="246"/>
    </row>
    <row r="2" spans="1:14" ht="17.399999999999999">
      <c r="A2" s="4"/>
      <c r="B2" s="247" t="s">
        <v>178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7"/>
    </row>
    <row r="3" spans="1:14" s="2" customFormat="1" ht="17.399999999999999">
      <c r="A3" s="4"/>
      <c r="B3" s="249" t="s">
        <v>439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8"/>
    </row>
    <row r="4" spans="1:14" ht="20.399999999999999">
      <c r="A4" s="9"/>
      <c r="B4" s="10"/>
      <c r="C4" s="11"/>
      <c r="D4" s="11"/>
      <c r="E4" s="11"/>
      <c r="F4" s="12"/>
      <c r="G4" s="12"/>
      <c r="H4" s="13"/>
      <c r="I4" s="12"/>
      <c r="J4" s="12"/>
      <c r="K4" s="11"/>
      <c r="L4" s="21"/>
      <c r="M4" s="11"/>
      <c r="N4" s="11"/>
    </row>
    <row r="5" spans="1:14" s="2" customFormat="1" ht="15.6">
      <c r="A5" s="251" t="s">
        <v>0</v>
      </c>
      <c r="B5" s="253" t="s">
        <v>179</v>
      </c>
      <c r="C5" s="255" t="s">
        <v>180</v>
      </c>
      <c r="D5" s="256"/>
      <c r="E5" s="256"/>
      <c r="F5" s="256"/>
      <c r="G5" s="257"/>
      <c r="H5" s="258" t="s">
        <v>181</v>
      </c>
      <c r="I5" s="253" t="s">
        <v>182</v>
      </c>
      <c r="J5" s="260" t="s">
        <v>183</v>
      </c>
      <c r="K5" s="261"/>
      <c r="L5" s="262"/>
      <c r="M5" s="260" t="s">
        <v>184</v>
      </c>
      <c r="N5" s="262"/>
    </row>
    <row r="6" spans="1:14" s="2" customFormat="1" ht="46.8">
      <c r="A6" s="252"/>
      <c r="B6" s="254"/>
      <c r="C6" s="14" t="s">
        <v>6</v>
      </c>
      <c r="D6" s="15" t="s">
        <v>7</v>
      </c>
      <c r="E6" s="15" t="s">
        <v>8</v>
      </c>
      <c r="F6" s="15" t="s">
        <v>185</v>
      </c>
      <c r="G6" s="15" t="s">
        <v>186</v>
      </c>
      <c r="H6" s="259"/>
      <c r="I6" s="254"/>
      <c r="J6" s="16" t="s">
        <v>187</v>
      </c>
      <c r="K6" s="16" t="s">
        <v>188</v>
      </c>
      <c r="L6" s="22" t="s">
        <v>189</v>
      </c>
      <c r="M6" s="17" t="s">
        <v>190</v>
      </c>
      <c r="N6" s="17" t="s">
        <v>191</v>
      </c>
    </row>
    <row r="7" spans="1:14">
      <c r="A7" s="18">
        <v>1</v>
      </c>
      <c r="B7" s="19">
        <v>2</v>
      </c>
      <c r="C7" s="19"/>
      <c r="D7" s="19"/>
      <c r="E7" s="19"/>
      <c r="F7" s="20"/>
      <c r="G7" s="20"/>
      <c r="H7" s="19">
        <v>3</v>
      </c>
      <c r="I7" s="19">
        <v>4</v>
      </c>
      <c r="J7" s="19">
        <v>5</v>
      </c>
      <c r="K7" s="19">
        <v>6</v>
      </c>
      <c r="L7" s="23">
        <v>7</v>
      </c>
      <c r="M7" s="19"/>
      <c r="N7" s="19"/>
    </row>
    <row r="8" spans="1:14" s="58" customFormat="1" ht="61.5" customHeight="1">
      <c r="A8" s="52"/>
      <c r="B8" s="53" t="s">
        <v>398</v>
      </c>
      <c r="C8" s="54">
        <v>801</v>
      </c>
      <c r="D8" s="54" t="s">
        <v>11</v>
      </c>
      <c r="E8" s="54" t="s">
        <v>11</v>
      </c>
      <c r="F8" s="54" t="s">
        <v>192</v>
      </c>
      <c r="G8" s="54" t="s">
        <v>193</v>
      </c>
      <c r="H8" s="55">
        <v>6603500</v>
      </c>
      <c r="I8" s="56" t="s">
        <v>399</v>
      </c>
      <c r="J8" s="56"/>
      <c r="K8" s="56"/>
      <c r="L8" s="57"/>
      <c r="M8" s="57"/>
      <c r="N8" s="57"/>
    </row>
    <row r="9" spans="1:14" s="58" customFormat="1" ht="36" customHeight="1">
      <c r="A9" s="211" t="s">
        <v>2</v>
      </c>
      <c r="B9" s="275" t="s">
        <v>420</v>
      </c>
      <c r="C9" s="59" t="s">
        <v>21</v>
      </c>
      <c r="D9" s="59" t="s">
        <v>11</v>
      </c>
      <c r="E9" s="59" t="s">
        <v>11</v>
      </c>
      <c r="F9" s="59" t="s">
        <v>204</v>
      </c>
      <c r="G9" s="59" t="s">
        <v>193</v>
      </c>
      <c r="H9" s="60">
        <f>H10+H11+H12+H13+H14+H15+H16+H17+H18+H19+H20+H21+H22+H23</f>
        <v>2187700</v>
      </c>
      <c r="I9" s="213"/>
      <c r="J9" s="242" t="s">
        <v>195</v>
      </c>
      <c r="K9" s="242" t="s">
        <v>5</v>
      </c>
      <c r="L9" s="242">
        <v>100</v>
      </c>
      <c r="M9" s="242" t="s">
        <v>196</v>
      </c>
      <c r="N9" s="242" t="s">
        <v>196</v>
      </c>
    </row>
    <row r="10" spans="1:14" s="58" customFormat="1" ht="25.5" customHeight="1">
      <c r="A10" s="212"/>
      <c r="B10" s="276"/>
      <c r="C10" s="54" t="s">
        <v>21</v>
      </c>
      <c r="D10" s="54" t="s">
        <v>9</v>
      </c>
      <c r="E10" s="54" t="s">
        <v>17</v>
      </c>
      <c r="F10" s="54" t="s">
        <v>408</v>
      </c>
      <c r="G10" s="54" t="s">
        <v>236</v>
      </c>
      <c r="H10" s="61">
        <v>397000</v>
      </c>
      <c r="I10" s="213"/>
      <c r="J10" s="243"/>
      <c r="K10" s="243"/>
      <c r="L10" s="243"/>
      <c r="M10" s="243"/>
      <c r="N10" s="243"/>
    </row>
    <row r="11" spans="1:14" s="58" customFormat="1" ht="24.75" customHeight="1">
      <c r="A11" s="212"/>
      <c r="B11" s="276"/>
      <c r="C11" s="54" t="s">
        <v>21</v>
      </c>
      <c r="D11" s="54" t="s">
        <v>9</v>
      </c>
      <c r="E11" s="54" t="s">
        <v>17</v>
      </c>
      <c r="F11" s="54" t="s">
        <v>408</v>
      </c>
      <c r="G11" s="54" t="s">
        <v>237</v>
      </c>
      <c r="H11" s="61">
        <v>119900</v>
      </c>
      <c r="I11" s="213"/>
      <c r="J11" s="243"/>
      <c r="K11" s="243"/>
      <c r="L11" s="243"/>
      <c r="M11" s="243"/>
      <c r="N11" s="243"/>
    </row>
    <row r="12" spans="1:14" s="58" customFormat="1" ht="24.75" customHeight="1">
      <c r="A12" s="212"/>
      <c r="B12" s="276"/>
      <c r="C12" s="54" t="s">
        <v>21</v>
      </c>
      <c r="D12" s="54" t="s">
        <v>9</v>
      </c>
      <c r="E12" s="54" t="s">
        <v>23</v>
      </c>
      <c r="F12" s="54" t="s">
        <v>409</v>
      </c>
      <c r="G12" s="54" t="s">
        <v>236</v>
      </c>
      <c r="H12" s="61">
        <v>775500</v>
      </c>
      <c r="I12" s="213"/>
      <c r="J12" s="243"/>
      <c r="K12" s="243"/>
      <c r="L12" s="243"/>
      <c r="M12" s="243"/>
      <c r="N12" s="243"/>
    </row>
    <row r="13" spans="1:14" s="58" customFormat="1" ht="24.75" customHeight="1">
      <c r="A13" s="212"/>
      <c r="B13" s="276"/>
      <c r="C13" s="50" t="s">
        <v>21</v>
      </c>
      <c r="D13" s="50" t="s">
        <v>9</v>
      </c>
      <c r="E13" s="50" t="s">
        <v>23</v>
      </c>
      <c r="F13" s="54" t="s">
        <v>409</v>
      </c>
      <c r="G13" s="50" t="s">
        <v>237</v>
      </c>
      <c r="H13" s="61">
        <v>234200</v>
      </c>
      <c r="I13" s="213"/>
      <c r="J13" s="243"/>
      <c r="K13" s="243"/>
      <c r="L13" s="243"/>
      <c r="M13" s="243"/>
      <c r="N13" s="243"/>
    </row>
    <row r="14" spans="1:14" s="58" customFormat="1" ht="24.75" customHeight="1">
      <c r="A14" s="212"/>
      <c r="B14" s="276"/>
      <c r="C14" s="54" t="s">
        <v>21</v>
      </c>
      <c r="D14" s="54" t="s">
        <v>9</v>
      </c>
      <c r="E14" s="54" t="s">
        <v>23</v>
      </c>
      <c r="F14" s="54" t="s">
        <v>410</v>
      </c>
      <c r="G14" s="54" t="s">
        <v>236</v>
      </c>
      <c r="H14" s="61">
        <v>0</v>
      </c>
      <c r="I14" s="213"/>
      <c r="J14" s="243"/>
      <c r="K14" s="243"/>
      <c r="L14" s="243"/>
      <c r="M14" s="243"/>
      <c r="N14" s="243"/>
    </row>
    <row r="15" spans="1:14" s="58" customFormat="1" ht="24.75" customHeight="1">
      <c r="A15" s="212"/>
      <c r="B15" s="276"/>
      <c r="C15" s="50" t="s">
        <v>21</v>
      </c>
      <c r="D15" s="50" t="s">
        <v>9</v>
      </c>
      <c r="E15" s="50" t="s">
        <v>23</v>
      </c>
      <c r="F15" s="54" t="s">
        <v>410</v>
      </c>
      <c r="G15" s="50" t="s">
        <v>237</v>
      </c>
      <c r="H15" s="61">
        <v>0</v>
      </c>
      <c r="I15" s="213"/>
      <c r="J15" s="243"/>
      <c r="K15" s="243"/>
      <c r="L15" s="243"/>
      <c r="M15" s="243"/>
      <c r="N15" s="243"/>
    </row>
    <row r="16" spans="1:14" s="58" customFormat="1" ht="24.75" customHeight="1">
      <c r="A16" s="212"/>
      <c r="B16" s="276"/>
      <c r="C16" s="54" t="s">
        <v>21</v>
      </c>
      <c r="D16" s="54" t="s">
        <v>9</v>
      </c>
      <c r="E16" s="54" t="s">
        <v>23</v>
      </c>
      <c r="F16" s="54" t="s">
        <v>411</v>
      </c>
      <c r="G16" s="54" t="s">
        <v>259</v>
      </c>
      <c r="H16" s="61">
        <v>12000</v>
      </c>
      <c r="I16" s="213"/>
      <c r="J16" s="243"/>
      <c r="K16" s="243"/>
      <c r="L16" s="243"/>
      <c r="M16" s="243"/>
      <c r="N16" s="243"/>
    </row>
    <row r="17" spans="1:14" s="58" customFormat="1" ht="24.75" customHeight="1">
      <c r="A17" s="212"/>
      <c r="B17" s="276"/>
      <c r="C17" s="54" t="s">
        <v>21</v>
      </c>
      <c r="D17" s="54" t="s">
        <v>9</v>
      </c>
      <c r="E17" s="54" t="s">
        <v>23</v>
      </c>
      <c r="F17" s="54" t="s">
        <v>411</v>
      </c>
      <c r="G17" s="54" t="s">
        <v>235</v>
      </c>
      <c r="H17" s="61">
        <v>332400</v>
      </c>
      <c r="I17" s="213"/>
      <c r="J17" s="243"/>
      <c r="K17" s="243"/>
      <c r="L17" s="243"/>
      <c r="M17" s="243"/>
      <c r="N17" s="243"/>
    </row>
    <row r="18" spans="1:14" s="58" customFormat="1" ht="24.75" customHeight="1">
      <c r="A18" s="212"/>
      <c r="B18" s="276"/>
      <c r="C18" s="54" t="s">
        <v>21</v>
      </c>
      <c r="D18" s="54" t="s">
        <v>9</v>
      </c>
      <c r="E18" s="54" t="s">
        <v>23</v>
      </c>
      <c r="F18" s="54" t="s">
        <v>411</v>
      </c>
      <c r="G18" s="54" t="s">
        <v>403</v>
      </c>
      <c r="H18" s="61">
        <v>25000</v>
      </c>
      <c r="I18" s="213"/>
      <c r="J18" s="243"/>
      <c r="K18" s="243"/>
      <c r="L18" s="243"/>
      <c r="M18" s="243"/>
      <c r="N18" s="243"/>
    </row>
    <row r="19" spans="1:14" s="58" customFormat="1" ht="24.75" customHeight="1">
      <c r="A19" s="212"/>
      <c r="B19" s="276"/>
      <c r="C19" s="54" t="s">
        <v>21</v>
      </c>
      <c r="D19" s="54" t="s">
        <v>9</v>
      </c>
      <c r="E19" s="54" t="s">
        <v>23</v>
      </c>
      <c r="F19" s="54" t="s">
        <v>411</v>
      </c>
      <c r="G19" s="54" t="s">
        <v>404</v>
      </c>
      <c r="H19" s="61">
        <v>15000</v>
      </c>
      <c r="I19" s="213"/>
      <c r="J19" s="243"/>
      <c r="K19" s="243"/>
      <c r="L19" s="243"/>
      <c r="M19" s="243"/>
      <c r="N19" s="243"/>
    </row>
    <row r="20" spans="1:14" s="58" customFormat="1" ht="24.75" customHeight="1">
      <c r="A20" s="212"/>
      <c r="B20" s="276"/>
      <c r="C20" s="62" t="s">
        <v>21</v>
      </c>
      <c r="D20" s="62" t="s">
        <v>9</v>
      </c>
      <c r="E20" s="78" t="s">
        <v>23</v>
      </c>
      <c r="F20" s="54" t="s">
        <v>421</v>
      </c>
      <c r="G20" s="54" t="s">
        <v>235</v>
      </c>
      <c r="H20" s="61">
        <v>5000</v>
      </c>
      <c r="I20" s="213"/>
      <c r="J20" s="243"/>
      <c r="K20" s="243"/>
      <c r="L20" s="243"/>
      <c r="M20" s="243"/>
      <c r="N20" s="243"/>
    </row>
    <row r="21" spans="1:14" s="58" customFormat="1" ht="24.75" customHeight="1">
      <c r="A21" s="212"/>
      <c r="B21" s="276"/>
      <c r="C21" s="162" t="s">
        <v>21</v>
      </c>
      <c r="D21" s="162" t="s">
        <v>9</v>
      </c>
      <c r="E21" s="162" t="s">
        <v>33</v>
      </c>
      <c r="F21" s="54" t="s">
        <v>440</v>
      </c>
      <c r="G21" s="54" t="s">
        <v>441</v>
      </c>
      <c r="H21" s="61">
        <v>235100</v>
      </c>
      <c r="I21" s="213"/>
      <c r="J21" s="243"/>
      <c r="K21" s="243"/>
      <c r="L21" s="243"/>
      <c r="M21" s="243"/>
      <c r="N21" s="243"/>
    </row>
    <row r="22" spans="1:14" s="58" customFormat="1" ht="24.75" customHeight="1">
      <c r="A22" s="212"/>
      <c r="B22" s="276"/>
      <c r="C22" s="78" t="s">
        <v>21</v>
      </c>
      <c r="D22" s="78" t="s">
        <v>9</v>
      </c>
      <c r="E22" s="78" t="s">
        <v>14</v>
      </c>
      <c r="F22" s="54" t="s">
        <v>320</v>
      </c>
      <c r="G22" s="54" t="s">
        <v>260</v>
      </c>
      <c r="H22" s="61">
        <v>20000</v>
      </c>
      <c r="I22" s="213"/>
      <c r="J22" s="243"/>
      <c r="K22" s="243"/>
      <c r="L22" s="243"/>
      <c r="M22" s="243"/>
      <c r="N22" s="243"/>
    </row>
    <row r="23" spans="1:14" s="58" customFormat="1" ht="24.75" customHeight="1">
      <c r="A23" s="212"/>
      <c r="B23" s="276"/>
      <c r="C23" s="62" t="s">
        <v>21</v>
      </c>
      <c r="D23" s="62" t="s">
        <v>9</v>
      </c>
      <c r="E23" s="62" t="s">
        <v>412</v>
      </c>
      <c r="F23" s="54" t="s">
        <v>413</v>
      </c>
      <c r="G23" s="54" t="s">
        <v>235</v>
      </c>
      <c r="H23" s="61">
        <v>16600</v>
      </c>
      <c r="I23" s="213"/>
      <c r="J23" s="243"/>
      <c r="K23" s="243"/>
      <c r="L23" s="243"/>
      <c r="M23" s="243"/>
      <c r="N23" s="243"/>
    </row>
    <row r="24" spans="1:14" s="58" customFormat="1" ht="3.75" hidden="1" customHeight="1">
      <c r="A24" s="212"/>
      <c r="B24" s="63"/>
      <c r="C24" s="62"/>
      <c r="D24" s="62"/>
      <c r="E24" s="62"/>
      <c r="F24" s="62"/>
      <c r="G24" s="54"/>
      <c r="H24" s="61"/>
      <c r="I24" s="213"/>
      <c r="J24" s="64"/>
      <c r="K24" s="64"/>
      <c r="L24" s="64"/>
      <c r="M24" s="64"/>
      <c r="N24" s="64"/>
    </row>
    <row r="25" spans="1:14" s="58" customFormat="1" ht="24.75" hidden="1" customHeight="1">
      <c r="A25" s="212"/>
      <c r="B25" s="63"/>
      <c r="C25" s="62"/>
      <c r="D25" s="62"/>
      <c r="E25" s="62"/>
      <c r="F25" s="62"/>
      <c r="G25" s="54"/>
      <c r="H25" s="61"/>
      <c r="I25" s="213"/>
      <c r="J25" s="64"/>
      <c r="K25" s="64"/>
      <c r="L25" s="64"/>
      <c r="M25" s="64"/>
      <c r="N25" s="64"/>
    </row>
    <row r="26" spans="1:14" s="58" customFormat="1" ht="16.5" hidden="1" customHeight="1">
      <c r="A26" s="212"/>
      <c r="B26" s="63"/>
      <c r="C26" s="62"/>
      <c r="D26" s="62"/>
      <c r="E26" s="62"/>
      <c r="F26" s="62"/>
      <c r="G26" s="54"/>
      <c r="H26" s="61"/>
      <c r="I26" s="213"/>
      <c r="J26" s="64"/>
      <c r="K26" s="64"/>
      <c r="L26" s="64"/>
      <c r="M26" s="64"/>
      <c r="N26" s="64"/>
    </row>
    <row r="27" spans="1:14" s="58" customFormat="1" ht="24.75" hidden="1" customHeight="1">
      <c r="A27" s="212"/>
      <c r="B27" s="63"/>
      <c r="C27" s="62"/>
      <c r="D27" s="62"/>
      <c r="E27" s="62"/>
      <c r="F27" s="62"/>
      <c r="G27" s="54"/>
      <c r="H27" s="61"/>
      <c r="I27" s="213"/>
      <c r="J27" s="64"/>
      <c r="K27" s="64"/>
      <c r="L27" s="64"/>
      <c r="M27" s="64"/>
      <c r="N27" s="64"/>
    </row>
    <row r="28" spans="1:14" s="58" customFormat="1" ht="24.75" hidden="1" customHeight="1">
      <c r="A28" s="212"/>
      <c r="B28" s="63"/>
      <c r="C28" s="62"/>
      <c r="D28" s="62"/>
      <c r="E28" s="62"/>
      <c r="F28" s="62"/>
      <c r="G28" s="54"/>
      <c r="H28" s="61"/>
      <c r="I28" s="213"/>
      <c r="J28" s="64"/>
      <c r="K28" s="64"/>
      <c r="L28" s="64"/>
      <c r="M28" s="64"/>
      <c r="N28" s="64"/>
    </row>
    <row r="29" spans="1:14" s="58" customFormat="1" ht="24.75" hidden="1" customHeight="1">
      <c r="A29" s="212"/>
      <c r="B29" s="63"/>
      <c r="C29" s="62"/>
      <c r="D29" s="62"/>
      <c r="E29" s="62"/>
      <c r="F29" s="62"/>
      <c r="G29" s="54"/>
      <c r="H29" s="61"/>
      <c r="I29" s="213"/>
      <c r="J29" s="64"/>
      <c r="K29" s="64"/>
      <c r="L29" s="64"/>
      <c r="M29" s="64"/>
      <c r="N29" s="64"/>
    </row>
    <row r="30" spans="1:14" s="58" customFormat="1" ht="24.75" hidden="1" customHeight="1">
      <c r="A30" s="212"/>
      <c r="B30" s="63"/>
      <c r="C30" s="62"/>
      <c r="D30" s="62"/>
      <c r="E30" s="62"/>
      <c r="F30" s="62"/>
      <c r="G30" s="54"/>
      <c r="H30" s="61"/>
      <c r="I30" s="213"/>
      <c r="J30" s="64"/>
      <c r="K30" s="64"/>
      <c r="L30" s="64"/>
      <c r="M30" s="64"/>
      <c r="N30" s="64"/>
    </row>
    <row r="31" spans="1:14" s="58" customFormat="1" ht="24.75" hidden="1" customHeight="1">
      <c r="A31" s="212"/>
      <c r="B31" s="63"/>
      <c r="C31" s="62"/>
      <c r="D31" s="62"/>
      <c r="E31" s="62"/>
      <c r="F31" s="62"/>
      <c r="G31" s="54"/>
      <c r="H31" s="61"/>
      <c r="I31" s="213"/>
      <c r="J31" s="64"/>
      <c r="K31" s="64"/>
      <c r="L31" s="64"/>
      <c r="M31" s="64"/>
      <c r="N31" s="64"/>
    </row>
    <row r="32" spans="1:14" s="58" customFormat="1" ht="12.75" hidden="1" customHeight="1">
      <c r="A32" s="212"/>
      <c r="B32" s="63"/>
      <c r="I32" s="213"/>
      <c r="J32" s="64"/>
      <c r="K32" s="64"/>
      <c r="L32" s="64"/>
      <c r="M32" s="64"/>
      <c r="N32" s="64"/>
    </row>
    <row r="33" spans="1:14" s="58" customFormat="1" ht="6" hidden="1" customHeight="1">
      <c r="A33" s="212"/>
      <c r="B33" s="63"/>
      <c r="I33" s="213"/>
      <c r="J33" s="64"/>
      <c r="K33" s="64"/>
      <c r="L33" s="64"/>
      <c r="M33" s="64"/>
      <c r="N33" s="64"/>
    </row>
    <row r="34" spans="1:14" s="58" customFormat="1" ht="24.75" hidden="1" customHeight="1">
      <c r="A34" s="212"/>
      <c r="B34" s="63"/>
      <c r="C34" s="62"/>
      <c r="D34" s="62"/>
      <c r="E34" s="62"/>
      <c r="F34" s="62"/>
      <c r="G34" s="54"/>
      <c r="H34" s="61"/>
      <c r="I34" s="213"/>
      <c r="J34" s="64"/>
      <c r="K34" s="64"/>
      <c r="L34" s="64"/>
      <c r="M34" s="64"/>
      <c r="N34" s="64"/>
    </row>
    <row r="35" spans="1:14" s="58" customFormat="1" ht="24.75" hidden="1" customHeight="1">
      <c r="A35" s="212"/>
      <c r="B35" s="63"/>
      <c r="C35" s="62"/>
      <c r="D35" s="62"/>
      <c r="E35" s="62"/>
      <c r="F35" s="62"/>
      <c r="G35" s="54"/>
      <c r="H35" s="61"/>
      <c r="I35" s="213"/>
      <c r="J35" s="64"/>
      <c r="K35" s="64"/>
      <c r="L35" s="64"/>
      <c r="M35" s="64"/>
      <c r="N35" s="64"/>
    </row>
    <row r="36" spans="1:14" s="58" customFormat="1" ht="24.75" hidden="1" customHeight="1">
      <c r="A36" s="212"/>
      <c r="B36" s="63"/>
      <c r="C36" s="62"/>
      <c r="D36" s="62"/>
      <c r="E36" s="62"/>
      <c r="F36" s="62"/>
      <c r="G36" s="54"/>
      <c r="H36" s="61"/>
      <c r="I36" s="213"/>
      <c r="J36" s="64"/>
      <c r="K36" s="64"/>
      <c r="L36" s="64"/>
      <c r="M36" s="64"/>
      <c r="N36" s="64"/>
    </row>
    <row r="37" spans="1:14" s="58" customFormat="1" ht="24.75" hidden="1" customHeight="1">
      <c r="A37" s="212"/>
      <c r="B37" s="63"/>
      <c r="C37" s="62"/>
      <c r="D37" s="62"/>
      <c r="E37" s="62"/>
      <c r="F37" s="62"/>
      <c r="G37" s="54"/>
      <c r="H37" s="61"/>
      <c r="I37" s="213"/>
      <c r="J37" s="64"/>
      <c r="K37" s="64"/>
      <c r="L37" s="64"/>
      <c r="M37" s="64"/>
      <c r="N37" s="64"/>
    </row>
    <row r="38" spans="1:14" s="58" customFormat="1" ht="24.75" hidden="1" customHeight="1">
      <c r="A38" s="212"/>
      <c r="B38" s="65"/>
      <c r="C38" s="62"/>
      <c r="D38" s="62"/>
      <c r="E38" s="62"/>
      <c r="F38" s="62"/>
      <c r="G38" s="54"/>
      <c r="H38" s="61"/>
      <c r="I38" s="213"/>
      <c r="J38" s="66"/>
      <c r="K38" s="66"/>
      <c r="L38" s="66"/>
      <c r="M38" s="66"/>
      <c r="N38" s="66"/>
    </row>
    <row r="39" spans="1:14" s="72" customFormat="1" ht="45" customHeight="1">
      <c r="A39" s="67" t="s">
        <v>4</v>
      </c>
      <c r="B39" s="45" t="s">
        <v>122</v>
      </c>
      <c r="C39" s="29" t="s">
        <v>21</v>
      </c>
      <c r="D39" s="29" t="s">
        <v>11</v>
      </c>
      <c r="E39" s="29" t="s">
        <v>11</v>
      </c>
      <c r="F39" s="29" t="s">
        <v>28</v>
      </c>
      <c r="G39" s="68" t="s">
        <v>193</v>
      </c>
      <c r="H39" s="69">
        <f>H9</f>
        <v>2187700</v>
      </c>
      <c r="I39" s="70"/>
      <c r="J39" s="70"/>
      <c r="K39" s="70"/>
      <c r="L39" s="71"/>
      <c r="M39" s="70"/>
      <c r="N39" s="70"/>
    </row>
    <row r="40" spans="1:14" s="72" customFormat="1" ht="77.25" customHeight="1">
      <c r="A40" s="44" t="s">
        <v>37</v>
      </c>
      <c r="B40" s="45" t="s">
        <v>400</v>
      </c>
      <c r="C40" s="27"/>
      <c r="D40" s="27"/>
      <c r="E40" s="27"/>
      <c r="F40" s="73"/>
      <c r="G40" s="74"/>
      <c r="H40" s="76">
        <v>1169300</v>
      </c>
      <c r="I40" s="70"/>
      <c r="J40" s="70"/>
      <c r="K40" s="70"/>
      <c r="L40" s="75"/>
      <c r="M40" s="70"/>
      <c r="N40" s="70"/>
    </row>
    <row r="41" spans="1:14" s="72" customFormat="1" ht="70.5" customHeight="1">
      <c r="A41" s="44" t="s">
        <v>171</v>
      </c>
      <c r="B41" s="45" t="s">
        <v>401</v>
      </c>
      <c r="C41" s="27" t="s">
        <v>21</v>
      </c>
      <c r="D41" s="27" t="s">
        <v>11</v>
      </c>
      <c r="E41" s="27" t="s">
        <v>11</v>
      </c>
      <c r="F41" s="73" t="s">
        <v>32</v>
      </c>
      <c r="G41" s="74" t="s">
        <v>193</v>
      </c>
      <c r="H41" s="76">
        <f>H42+H43+H45+H46+H47+H48</f>
        <v>1169300</v>
      </c>
      <c r="I41" s="70"/>
      <c r="J41" s="70"/>
      <c r="K41" s="70"/>
      <c r="L41" s="75"/>
      <c r="M41" s="70"/>
      <c r="N41" s="70"/>
    </row>
    <row r="42" spans="1:14" s="32" customFormat="1" ht="23.25" customHeight="1">
      <c r="A42" s="182" t="s">
        <v>173</v>
      </c>
      <c r="B42" s="237" t="s">
        <v>38</v>
      </c>
      <c r="C42" s="62" t="s">
        <v>21</v>
      </c>
      <c r="D42" s="62" t="s">
        <v>9</v>
      </c>
      <c r="E42" s="62" t="s">
        <v>17</v>
      </c>
      <c r="F42" s="54" t="s">
        <v>408</v>
      </c>
      <c r="G42" s="77" t="s">
        <v>236</v>
      </c>
      <c r="H42" s="61">
        <v>39700</v>
      </c>
      <c r="I42" s="237"/>
      <c r="J42" s="240" t="s">
        <v>197</v>
      </c>
      <c r="K42" s="240" t="s">
        <v>198</v>
      </c>
      <c r="L42" s="240" t="s">
        <v>199</v>
      </c>
      <c r="M42" s="242" t="s">
        <v>196</v>
      </c>
      <c r="N42" s="242" t="s">
        <v>196</v>
      </c>
    </row>
    <row r="43" spans="1:14" s="32" customFormat="1" ht="23.25" customHeight="1">
      <c r="A43" s="187"/>
      <c r="B43" s="238"/>
      <c r="C43" s="191" t="s">
        <v>21</v>
      </c>
      <c r="D43" s="191" t="s">
        <v>9</v>
      </c>
      <c r="E43" s="191" t="s">
        <v>17</v>
      </c>
      <c r="F43" s="191" t="s">
        <v>408</v>
      </c>
      <c r="G43" s="191" t="s">
        <v>237</v>
      </c>
      <c r="H43" s="279">
        <f>H11</f>
        <v>119900</v>
      </c>
      <c r="I43" s="238"/>
      <c r="J43" s="241"/>
      <c r="K43" s="241"/>
      <c r="L43" s="241"/>
      <c r="M43" s="243"/>
      <c r="N43" s="243"/>
    </row>
    <row r="44" spans="1:14" s="32" customFormat="1" ht="9" customHeight="1">
      <c r="A44" s="183"/>
      <c r="B44" s="239"/>
      <c r="C44" s="193"/>
      <c r="D44" s="193"/>
      <c r="E44" s="193"/>
      <c r="F44" s="193"/>
      <c r="G44" s="193"/>
      <c r="H44" s="280"/>
      <c r="I44" s="238"/>
      <c r="J44" s="241"/>
      <c r="K44" s="241"/>
      <c r="L44" s="241"/>
      <c r="M44" s="243"/>
      <c r="N44" s="243"/>
    </row>
    <row r="45" spans="1:14" s="32" customFormat="1" ht="32.25" customHeight="1">
      <c r="A45" s="79"/>
      <c r="B45" s="281" t="s">
        <v>40</v>
      </c>
      <c r="C45" s="54" t="s">
        <v>21</v>
      </c>
      <c r="D45" s="54" t="s">
        <v>9</v>
      </c>
      <c r="E45" s="54" t="s">
        <v>23</v>
      </c>
      <c r="F45" s="54" t="s">
        <v>409</v>
      </c>
      <c r="G45" s="54" t="s">
        <v>236</v>
      </c>
      <c r="H45" s="61">
        <v>775500</v>
      </c>
      <c r="I45" s="238"/>
      <c r="J45" s="241"/>
      <c r="K45" s="241"/>
      <c r="L45" s="241"/>
      <c r="M45" s="243"/>
      <c r="N45" s="243"/>
    </row>
    <row r="46" spans="1:14" s="32" customFormat="1" ht="35.25" customHeight="1">
      <c r="A46" s="79"/>
      <c r="B46" s="282"/>
      <c r="C46" s="50" t="s">
        <v>21</v>
      </c>
      <c r="D46" s="50" t="s">
        <v>9</v>
      </c>
      <c r="E46" s="50" t="s">
        <v>23</v>
      </c>
      <c r="F46" s="54" t="s">
        <v>409</v>
      </c>
      <c r="G46" s="50" t="s">
        <v>237</v>
      </c>
      <c r="H46" s="61">
        <v>234200</v>
      </c>
      <c r="I46" s="238"/>
      <c r="J46" s="241"/>
      <c r="K46" s="241"/>
      <c r="L46" s="241"/>
      <c r="M46" s="243"/>
      <c r="N46" s="243"/>
    </row>
    <row r="47" spans="1:14" s="72" customFormat="1" ht="22.5" customHeight="1">
      <c r="A47" s="235" t="s">
        <v>174</v>
      </c>
      <c r="B47" s="283"/>
      <c r="C47" s="54" t="s">
        <v>21</v>
      </c>
      <c r="D47" s="54" t="s">
        <v>9</v>
      </c>
      <c r="E47" s="54" t="s">
        <v>23</v>
      </c>
      <c r="F47" s="54" t="s">
        <v>410</v>
      </c>
      <c r="G47" s="54" t="s">
        <v>236</v>
      </c>
      <c r="H47" s="61">
        <v>0</v>
      </c>
      <c r="I47" s="205"/>
      <c r="J47" s="241"/>
      <c r="K47" s="241"/>
      <c r="L47" s="241"/>
      <c r="M47" s="243"/>
      <c r="N47" s="243"/>
    </row>
    <row r="48" spans="1:14" s="32" customFormat="1" ht="24" customHeight="1">
      <c r="A48" s="236"/>
      <c r="B48" s="283"/>
      <c r="C48" s="50" t="s">
        <v>21</v>
      </c>
      <c r="D48" s="50" t="s">
        <v>9</v>
      </c>
      <c r="E48" s="50" t="s">
        <v>23</v>
      </c>
      <c r="F48" s="54" t="s">
        <v>410</v>
      </c>
      <c r="G48" s="50" t="s">
        <v>237</v>
      </c>
      <c r="H48" s="61">
        <v>0</v>
      </c>
      <c r="I48" s="205"/>
      <c r="J48" s="241"/>
      <c r="K48" s="241"/>
      <c r="L48" s="241"/>
      <c r="M48" s="243"/>
      <c r="N48" s="243"/>
    </row>
    <row r="49" spans="1:14" s="32" customFormat="1" ht="0.75" customHeight="1">
      <c r="A49" s="236"/>
      <c r="B49" s="80"/>
      <c r="C49" s="43"/>
      <c r="D49" s="43"/>
      <c r="E49" s="43"/>
      <c r="F49" s="43"/>
      <c r="G49" s="68"/>
      <c r="H49" s="38"/>
      <c r="I49" s="205"/>
      <c r="J49" s="241"/>
      <c r="K49" s="241"/>
      <c r="L49" s="241"/>
      <c r="M49" s="243"/>
      <c r="N49" s="243"/>
    </row>
    <row r="50" spans="1:14" s="32" customFormat="1" ht="24" hidden="1" customHeight="1">
      <c r="A50" s="199"/>
      <c r="B50" s="81"/>
      <c r="C50" s="43"/>
      <c r="D50" s="43"/>
      <c r="E50" s="43"/>
      <c r="F50" s="43"/>
      <c r="G50" s="68"/>
      <c r="H50" s="38"/>
      <c r="I50" s="205"/>
      <c r="J50" s="241"/>
      <c r="K50" s="241"/>
      <c r="L50" s="241"/>
      <c r="M50" s="243"/>
      <c r="N50" s="243"/>
    </row>
    <row r="51" spans="1:14" s="32" customFormat="1" ht="29.25" hidden="1" customHeight="1">
      <c r="A51" s="186"/>
      <c r="B51" s="82"/>
      <c r="C51" s="43"/>
      <c r="D51" s="43"/>
      <c r="E51" s="43"/>
      <c r="F51" s="43"/>
      <c r="G51" s="68"/>
      <c r="H51" s="38"/>
      <c r="I51" s="205"/>
      <c r="J51" s="241"/>
      <c r="K51" s="241"/>
      <c r="L51" s="241"/>
      <c r="M51" s="243"/>
      <c r="N51" s="243"/>
    </row>
    <row r="52" spans="1:14" s="32" customFormat="1" ht="35.25" hidden="1" customHeight="1">
      <c r="A52" s="199"/>
      <c r="B52" s="277"/>
      <c r="C52" s="43"/>
      <c r="D52" s="43"/>
      <c r="E52" s="43"/>
      <c r="F52" s="43"/>
      <c r="G52" s="68"/>
      <c r="H52" s="38"/>
      <c r="I52" s="205"/>
      <c r="J52" s="81"/>
      <c r="K52" s="83"/>
      <c r="L52" s="81"/>
      <c r="M52" s="83"/>
      <c r="N52" s="83"/>
    </row>
    <row r="53" spans="1:14" s="32" customFormat="1" ht="33" hidden="1" customHeight="1">
      <c r="A53" s="186"/>
      <c r="B53" s="278"/>
      <c r="C53" s="43"/>
      <c r="D53" s="43"/>
      <c r="E53" s="43"/>
      <c r="F53" s="43"/>
      <c r="G53" s="68"/>
      <c r="H53" s="38"/>
      <c r="I53" s="206"/>
      <c r="J53" s="82"/>
      <c r="K53" s="84"/>
      <c r="L53" s="82"/>
      <c r="M53" s="84"/>
      <c r="N53" s="84"/>
    </row>
    <row r="54" spans="1:14" s="32" customFormat="1" ht="66" customHeight="1">
      <c r="A54" s="33" t="s">
        <v>172</v>
      </c>
      <c r="B54" s="85" t="s">
        <v>39</v>
      </c>
      <c r="C54" s="43" t="s">
        <v>21</v>
      </c>
      <c r="D54" s="43" t="s">
        <v>9</v>
      </c>
      <c r="E54" s="43" t="s">
        <v>11</v>
      </c>
      <c r="F54" s="27" t="s">
        <v>442</v>
      </c>
      <c r="G54" s="68" t="s">
        <v>193</v>
      </c>
      <c r="H54" s="86">
        <f>H55+H56+H57+H58</f>
        <v>384400</v>
      </c>
      <c r="I54" s="24"/>
      <c r="J54" s="24"/>
      <c r="K54" s="24"/>
      <c r="L54" s="87"/>
      <c r="M54" s="24"/>
      <c r="N54" s="24"/>
    </row>
    <row r="55" spans="1:14" s="32" customFormat="1" ht="60.75" customHeight="1">
      <c r="A55" s="182" t="s">
        <v>175</v>
      </c>
      <c r="B55" s="176" t="s">
        <v>42</v>
      </c>
      <c r="C55" s="54" t="s">
        <v>21</v>
      </c>
      <c r="D55" s="54" t="s">
        <v>9</v>
      </c>
      <c r="E55" s="54" t="s">
        <v>23</v>
      </c>
      <c r="F55" s="54" t="s">
        <v>411</v>
      </c>
      <c r="G55" s="54" t="s">
        <v>403</v>
      </c>
      <c r="H55" s="61">
        <v>25000</v>
      </c>
      <c r="I55" s="188" t="s">
        <v>393</v>
      </c>
      <c r="J55" s="176" t="s">
        <v>201</v>
      </c>
      <c r="K55" s="182" t="s">
        <v>198</v>
      </c>
      <c r="L55" s="244" t="s">
        <v>199</v>
      </c>
      <c r="M55" s="182" t="s">
        <v>196</v>
      </c>
      <c r="N55" s="182" t="s">
        <v>196</v>
      </c>
    </row>
    <row r="56" spans="1:14" s="32" customFormat="1" ht="60.75" customHeight="1">
      <c r="A56" s="183"/>
      <c r="B56" s="178"/>
      <c r="C56" s="54" t="s">
        <v>21</v>
      </c>
      <c r="D56" s="54" t="s">
        <v>9</v>
      </c>
      <c r="E56" s="54" t="s">
        <v>23</v>
      </c>
      <c r="F56" s="54" t="s">
        <v>411</v>
      </c>
      <c r="G56" s="54" t="s">
        <v>404</v>
      </c>
      <c r="H56" s="61">
        <v>15000</v>
      </c>
      <c r="I56" s="190"/>
      <c r="J56" s="178"/>
      <c r="K56" s="183"/>
      <c r="L56" s="245"/>
      <c r="M56" s="183"/>
      <c r="N56" s="183"/>
    </row>
    <row r="57" spans="1:14" s="32" customFormat="1" ht="24" customHeight="1">
      <c r="A57" s="182" t="s">
        <v>176</v>
      </c>
      <c r="B57" s="237" t="s">
        <v>43</v>
      </c>
      <c r="C57" s="54" t="s">
        <v>21</v>
      </c>
      <c r="D57" s="54" t="s">
        <v>9</v>
      </c>
      <c r="E57" s="54" t="s">
        <v>23</v>
      </c>
      <c r="F57" s="54" t="s">
        <v>411</v>
      </c>
      <c r="G57" s="54" t="s">
        <v>259</v>
      </c>
      <c r="H57" s="61">
        <v>12000</v>
      </c>
      <c r="I57" s="263"/>
      <c r="J57" s="242" t="s">
        <v>200</v>
      </c>
      <c r="K57" s="242" t="s">
        <v>5</v>
      </c>
      <c r="L57" s="242">
        <v>100</v>
      </c>
      <c r="M57" s="242" t="s">
        <v>196</v>
      </c>
      <c r="N57" s="242" t="s">
        <v>196</v>
      </c>
    </row>
    <row r="58" spans="1:14" s="32" customFormat="1" ht="24" customHeight="1">
      <c r="A58" s="187"/>
      <c r="B58" s="238"/>
      <c r="C58" s="54" t="s">
        <v>21</v>
      </c>
      <c r="D58" s="54" t="s">
        <v>9</v>
      </c>
      <c r="E58" s="54" t="s">
        <v>23</v>
      </c>
      <c r="F58" s="54" t="s">
        <v>411</v>
      </c>
      <c r="G58" s="54" t="s">
        <v>235</v>
      </c>
      <c r="H58" s="61">
        <v>332400</v>
      </c>
      <c r="I58" s="264"/>
      <c r="J58" s="243"/>
      <c r="K58" s="243"/>
      <c r="L58" s="243"/>
      <c r="M58" s="243"/>
      <c r="N58" s="243"/>
    </row>
    <row r="59" spans="1:14" s="32" customFormat="1" ht="81.75" customHeight="1">
      <c r="A59" s="88" t="s">
        <v>41</v>
      </c>
      <c r="B59" s="89" t="s">
        <v>121</v>
      </c>
      <c r="C59" s="43" t="s">
        <v>21</v>
      </c>
      <c r="D59" s="43" t="s">
        <v>9</v>
      </c>
      <c r="E59" s="43" t="s">
        <v>23</v>
      </c>
      <c r="F59" s="27" t="s">
        <v>421</v>
      </c>
      <c r="G59" s="68" t="s">
        <v>193</v>
      </c>
      <c r="H59" s="30">
        <v>5000</v>
      </c>
      <c r="I59" s="24"/>
      <c r="J59" s="24"/>
      <c r="K59" s="24"/>
      <c r="L59" s="24"/>
      <c r="M59" s="24"/>
      <c r="N59" s="24"/>
    </row>
    <row r="60" spans="1:14" s="32" customFormat="1" ht="76.5" customHeight="1">
      <c r="A60" s="33" t="s">
        <v>177</v>
      </c>
      <c r="B60" s="90" t="s">
        <v>120</v>
      </c>
      <c r="C60" s="167" t="s">
        <v>21</v>
      </c>
      <c r="D60" s="167" t="s">
        <v>9</v>
      </c>
      <c r="E60" s="167" t="s">
        <v>23</v>
      </c>
      <c r="F60" s="167" t="s">
        <v>421</v>
      </c>
      <c r="G60" s="68" t="s">
        <v>235</v>
      </c>
      <c r="H60" s="38">
        <v>5000</v>
      </c>
      <c r="I60" s="35" t="s">
        <v>393</v>
      </c>
      <c r="J60" s="90" t="s">
        <v>203</v>
      </c>
      <c r="K60" s="33" t="s">
        <v>19</v>
      </c>
      <c r="L60" s="91">
        <v>30</v>
      </c>
      <c r="M60" s="33" t="s">
        <v>196</v>
      </c>
      <c r="N60" s="33" t="s">
        <v>196</v>
      </c>
    </row>
    <row r="61" spans="1:14" s="32" customFormat="1" ht="30.75" customHeight="1">
      <c r="A61" s="170" t="s">
        <v>3</v>
      </c>
      <c r="B61" s="172" t="s">
        <v>194</v>
      </c>
      <c r="C61" s="27" t="s">
        <v>21</v>
      </c>
      <c r="D61" s="27" t="s">
        <v>11</v>
      </c>
      <c r="E61" s="27" t="s">
        <v>11</v>
      </c>
      <c r="F61" s="59" t="s">
        <v>418</v>
      </c>
      <c r="G61" s="59" t="s">
        <v>193</v>
      </c>
      <c r="H61" s="30">
        <f>H62+H63</f>
        <v>674300</v>
      </c>
      <c r="I61" s="171"/>
      <c r="J61" s="168" t="s">
        <v>195</v>
      </c>
      <c r="K61" s="165" t="s">
        <v>5</v>
      </c>
      <c r="L61" s="165">
        <v>100</v>
      </c>
      <c r="M61" s="165" t="s">
        <v>196</v>
      </c>
      <c r="N61" s="165" t="s">
        <v>196</v>
      </c>
    </row>
    <row r="62" spans="1:14" s="32" customFormat="1" ht="45.75" customHeight="1">
      <c r="A62" s="173" t="s">
        <v>1</v>
      </c>
      <c r="B62" s="45" t="s">
        <v>143</v>
      </c>
      <c r="C62" s="34" t="s">
        <v>21</v>
      </c>
      <c r="D62" s="34" t="s">
        <v>18</v>
      </c>
      <c r="E62" s="34" t="s">
        <v>9</v>
      </c>
      <c r="F62" s="59" t="s">
        <v>26</v>
      </c>
      <c r="G62" s="175" t="s">
        <v>193</v>
      </c>
      <c r="H62" s="30">
        <f>H65+H66+H67</f>
        <v>241000</v>
      </c>
      <c r="I62" s="24"/>
      <c r="J62" s="24"/>
      <c r="K62" s="24"/>
      <c r="L62" s="93"/>
      <c r="M62" s="24"/>
      <c r="N62" s="24"/>
    </row>
    <row r="63" spans="1:14" s="72" customFormat="1" ht="50.25" customHeight="1">
      <c r="A63" s="44" t="s">
        <v>156</v>
      </c>
      <c r="B63" s="45" t="s">
        <v>144</v>
      </c>
      <c r="C63" s="27" t="s">
        <v>21</v>
      </c>
      <c r="D63" s="27" t="s">
        <v>18</v>
      </c>
      <c r="E63" s="27" t="s">
        <v>9</v>
      </c>
      <c r="F63" s="74" t="s">
        <v>216</v>
      </c>
      <c r="G63" s="59" t="s">
        <v>193</v>
      </c>
      <c r="H63" s="174">
        <f>H64</f>
        <v>433300</v>
      </c>
      <c r="I63" s="70"/>
      <c r="J63" s="70"/>
      <c r="K63" s="70"/>
      <c r="L63" s="47"/>
      <c r="M63" s="70"/>
      <c r="N63" s="70"/>
    </row>
    <row r="64" spans="1:14" s="72" customFormat="1" ht="45.75" customHeight="1">
      <c r="A64" s="44" t="s">
        <v>238</v>
      </c>
      <c r="B64" s="85" t="s">
        <v>128</v>
      </c>
      <c r="C64" s="74" t="s">
        <v>21</v>
      </c>
      <c r="D64" s="74" t="s">
        <v>18</v>
      </c>
      <c r="E64" s="74" t="s">
        <v>9</v>
      </c>
      <c r="F64" s="74" t="s">
        <v>216</v>
      </c>
      <c r="G64" s="74" t="s">
        <v>263</v>
      </c>
      <c r="H64" s="160">
        <v>433300</v>
      </c>
      <c r="I64" s="70"/>
      <c r="J64" s="70"/>
      <c r="K64" s="70"/>
      <c r="L64" s="47"/>
      <c r="M64" s="70"/>
      <c r="N64" s="70"/>
    </row>
    <row r="65" spans="1:14" s="72" customFormat="1" ht="45.75" customHeight="1">
      <c r="A65" s="44"/>
      <c r="B65" s="273" t="s">
        <v>129</v>
      </c>
      <c r="C65" s="43" t="s">
        <v>21</v>
      </c>
      <c r="D65" s="43" t="s">
        <v>18</v>
      </c>
      <c r="E65" s="43" t="s">
        <v>9</v>
      </c>
      <c r="F65" s="62" t="s">
        <v>414</v>
      </c>
      <c r="G65" s="54" t="s">
        <v>403</v>
      </c>
      <c r="H65" s="92">
        <v>15000</v>
      </c>
      <c r="I65" s="70"/>
      <c r="J65" s="70"/>
      <c r="K65" s="70"/>
      <c r="L65" s="47"/>
      <c r="M65" s="70"/>
      <c r="N65" s="70"/>
    </row>
    <row r="66" spans="1:14" s="32" customFormat="1" ht="63" customHeight="1">
      <c r="A66" s="33" t="s">
        <v>239</v>
      </c>
      <c r="B66" s="274"/>
      <c r="C66" s="43" t="s">
        <v>21</v>
      </c>
      <c r="D66" s="43" t="s">
        <v>18</v>
      </c>
      <c r="E66" s="43" t="s">
        <v>9</v>
      </c>
      <c r="F66" s="62" t="s">
        <v>414</v>
      </c>
      <c r="G66" s="54" t="s">
        <v>405</v>
      </c>
      <c r="H66" s="92">
        <v>15000</v>
      </c>
      <c r="I66" s="94" t="s">
        <v>394</v>
      </c>
      <c r="J66" s="94" t="s">
        <v>201</v>
      </c>
      <c r="K66" s="33" t="s">
        <v>198</v>
      </c>
      <c r="L66" s="87" t="s">
        <v>199</v>
      </c>
      <c r="M66" s="33" t="s">
        <v>196</v>
      </c>
      <c r="N66" s="33" t="s">
        <v>196</v>
      </c>
    </row>
    <row r="67" spans="1:14" s="32" customFormat="1" ht="62.25" customHeight="1">
      <c r="A67" s="33" t="s">
        <v>240</v>
      </c>
      <c r="B67" s="163" t="s">
        <v>443</v>
      </c>
      <c r="C67" s="43" t="s">
        <v>21</v>
      </c>
      <c r="D67" s="43" t="s">
        <v>18</v>
      </c>
      <c r="E67" s="43" t="s">
        <v>9</v>
      </c>
      <c r="F67" s="62" t="s">
        <v>414</v>
      </c>
      <c r="G67" s="54" t="s">
        <v>415</v>
      </c>
      <c r="H67" s="92">
        <v>211000</v>
      </c>
      <c r="I67" s="94" t="s">
        <v>393</v>
      </c>
      <c r="J67" s="94" t="s">
        <v>202</v>
      </c>
      <c r="K67" s="33" t="s">
        <v>198</v>
      </c>
      <c r="L67" s="87" t="s">
        <v>199</v>
      </c>
      <c r="M67" s="33" t="s">
        <v>196</v>
      </c>
      <c r="N67" s="33" t="s">
        <v>196</v>
      </c>
    </row>
    <row r="68" spans="1:14" s="32" customFormat="1" ht="27.75" customHeight="1">
      <c r="A68" s="182" t="s">
        <v>241</v>
      </c>
      <c r="B68" s="237" t="s">
        <v>131</v>
      </c>
      <c r="C68" s="27" t="s">
        <v>21</v>
      </c>
      <c r="D68" s="27" t="s">
        <v>11</v>
      </c>
      <c r="E68" s="27" t="s">
        <v>11</v>
      </c>
      <c r="F68" s="59" t="s">
        <v>205</v>
      </c>
      <c r="G68" s="59" t="s">
        <v>193</v>
      </c>
      <c r="H68" s="30">
        <f>H69+H70+H71+H72+H73</f>
        <v>543400</v>
      </c>
      <c r="I68" s="182"/>
      <c r="J68" s="191" t="s">
        <v>195</v>
      </c>
      <c r="K68" s="182" t="s">
        <v>5</v>
      </c>
      <c r="L68" s="191">
        <v>100</v>
      </c>
      <c r="M68" s="182" t="s">
        <v>196</v>
      </c>
      <c r="N68" s="182" t="s">
        <v>196</v>
      </c>
    </row>
    <row r="69" spans="1:14" s="32" customFormat="1" ht="23.25" customHeight="1">
      <c r="A69" s="187"/>
      <c r="B69" s="238"/>
      <c r="C69" s="43" t="s">
        <v>21</v>
      </c>
      <c r="D69" s="43" t="s">
        <v>18</v>
      </c>
      <c r="E69" s="43" t="s">
        <v>9</v>
      </c>
      <c r="F69" s="43" t="s">
        <v>414</v>
      </c>
      <c r="G69" s="54" t="s">
        <v>259</v>
      </c>
      <c r="H69" s="92">
        <v>85000</v>
      </c>
      <c r="I69" s="187"/>
      <c r="J69" s="192"/>
      <c r="K69" s="187"/>
      <c r="L69" s="192"/>
      <c r="M69" s="187"/>
      <c r="N69" s="187"/>
    </row>
    <row r="70" spans="1:14" s="32" customFormat="1" ht="23.25" customHeight="1">
      <c r="A70" s="187"/>
      <c r="B70" s="238"/>
      <c r="C70" s="43" t="s">
        <v>21</v>
      </c>
      <c r="D70" s="43" t="s">
        <v>18</v>
      </c>
      <c r="E70" s="43" t="s">
        <v>9</v>
      </c>
      <c r="F70" s="43" t="s">
        <v>414</v>
      </c>
      <c r="G70" s="54" t="s">
        <v>235</v>
      </c>
      <c r="H70" s="92">
        <v>217400</v>
      </c>
      <c r="I70" s="187"/>
      <c r="J70" s="192"/>
      <c r="K70" s="187"/>
      <c r="L70" s="192"/>
      <c r="M70" s="187"/>
      <c r="N70" s="187"/>
    </row>
    <row r="71" spans="1:14" s="32" customFormat="1" ht="23.25" customHeight="1">
      <c r="A71" s="187"/>
      <c r="B71" s="238"/>
      <c r="C71" s="43" t="s">
        <v>21</v>
      </c>
      <c r="D71" s="43" t="s">
        <v>18</v>
      </c>
      <c r="E71" s="43" t="s">
        <v>9</v>
      </c>
      <c r="F71" s="43" t="s">
        <v>414</v>
      </c>
      <c r="G71" s="54" t="s">
        <v>415</v>
      </c>
      <c r="H71" s="92">
        <f>H67</f>
        <v>211000</v>
      </c>
      <c r="I71" s="187"/>
      <c r="J71" s="192"/>
      <c r="K71" s="187"/>
      <c r="L71" s="192"/>
      <c r="M71" s="187"/>
      <c r="N71" s="187"/>
    </row>
    <row r="72" spans="1:14" s="32" customFormat="1" ht="27.75" customHeight="1">
      <c r="A72" s="187"/>
      <c r="B72" s="238"/>
      <c r="C72" s="43" t="s">
        <v>21</v>
      </c>
      <c r="D72" s="43" t="s">
        <v>18</v>
      </c>
      <c r="E72" s="43" t="s">
        <v>9</v>
      </c>
      <c r="F72" s="43" t="s">
        <v>414</v>
      </c>
      <c r="G72" s="54" t="s">
        <v>403</v>
      </c>
      <c r="H72" s="92">
        <f>H65</f>
        <v>15000</v>
      </c>
      <c r="I72" s="187"/>
      <c r="J72" s="192"/>
      <c r="K72" s="187"/>
      <c r="L72" s="192"/>
      <c r="M72" s="187"/>
      <c r="N72" s="187"/>
    </row>
    <row r="73" spans="1:14" s="32" customFormat="1" ht="21" customHeight="1">
      <c r="A73" s="187"/>
      <c r="B73" s="239"/>
      <c r="C73" s="43" t="s">
        <v>21</v>
      </c>
      <c r="D73" s="43" t="s">
        <v>18</v>
      </c>
      <c r="E73" s="43" t="s">
        <v>9</v>
      </c>
      <c r="F73" s="43" t="s">
        <v>414</v>
      </c>
      <c r="G73" s="54" t="s">
        <v>405</v>
      </c>
      <c r="H73" s="92">
        <f>H66</f>
        <v>15000</v>
      </c>
      <c r="I73" s="183"/>
      <c r="J73" s="193"/>
      <c r="K73" s="183"/>
      <c r="L73" s="193"/>
      <c r="M73" s="183"/>
      <c r="N73" s="183"/>
    </row>
    <row r="74" spans="1:14" s="32" customFormat="1" ht="60.75" customHeight="1">
      <c r="A74" s="44" t="s">
        <v>157</v>
      </c>
      <c r="B74" s="45" t="s">
        <v>145</v>
      </c>
      <c r="C74" s="27"/>
      <c r="D74" s="27"/>
      <c r="E74" s="27"/>
      <c r="F74" s="73"/>
      <c r="G74" s="74"/>
      <c r="H74" s="24"/>
      <c r="I74" s="24"/>
      <c r="J74" s="24"/>
      <c r="K74" s="24"/>
      <c r="L74" s="47"/>
      <c r="M74" s="24"/>
      <c r="N74" s="24"/>
    </row>
    <row r="75" spans="1:14" s="72" customFormat="1" ht="80.25" customHeight="1">
      <c r="A75" s="44" t="s">
        <v>242</v>
      </c>
      <c r="B75" s="45" t="s">
        <v>402</v>
      </c>
      <c r="C75" s="74" t="s">
        <v>21</v>
      </c>
      <c r="D75" s="74" t="s">
        <v>14</v>
      </c>
      <c r="E75" s="74" t="s">
        <v>22</v>
      </c>
      <c r="F75" s="74" t="s">
        <v>206</v>
      </c>
      <c r="G75" s="74" t="s">
        <v>193</v>
      </c>
      <c r="H75" s="30">
        <f>H76+H77+H78+H79</f>
        <v>3253800</v>
      </c>
      <c r="I75" s="70"/>
      <c r="J75" s="70"/>
      <c r="K75" s="70"/>
      <c r="L75" s="47"/>
      <c r="M75" s="70"/>
      <c r="N75" s="70"/>
    </row>
    <row r="76" spans="1:14" s="32" customFormat="1" ht="42" customHeight="1">
      <c r="A76" s="182" t="s">
        <v>243</v>
      </c>
      <c r="B76" s="269" t="s">
        <v>406</v>
      </c>
      <c r="C76" s="95" t="s">
        <v>21</v>
      </c>
      <c r="D76" s="95" t="s">
        <v>14</v>
      </c>
      <c r="E76" s="95" t="s">
        <v>22</v>
      </c>
      <c r="F76" s="95" t="s">
        <v>416</v>
      </c>
      <c r="G76" s="96" t="s">
        <v>261</v>
      </c>
      <c r="H76" s="92">
        <v>2499100</v>
      </c>
      <c r="I76" s="265" t="s">
        <v>393</v>
      </c>
      <c r="J76" s="265" t="s">
        <v>197</v>
      </c>
      <c r="K76" s="227" t="s">
        <v>198</v>
      </c>
      <c r="L76" s="231" t="s">
        <v>199</v>
      </c>
      <c r="M76" s="227" t="s">
        <v>196</v>
      </c>
      <c r="N76" s="182" t="s">
        <v>196</v>
      </c>
    </row>
    <row r="77" spans="1:14" s="32" customFormat="1" ht="39.75" customHeight="1">
      <c r="A77" s="187"/>
      <c r="B77" s="270"/>
      <c r="C77" s="95" t="s">
        <v>21</v>
      </c>
      <c r="D77" s="95" t="s">
        <v>14</v>
      </c>
      <c r="E77" s="95" t="s">
        <v>22</v>
      </c>
      <c r="F77" s="95" t="s">
        <v>416</v>
      </c>
      <c r="G77" s="96" t="s">
        <v>262</v>
      </c>
      <c r="H77" s="92">
        <v>754700</v>
      </c>
      <c r="I77" s="266"/>
      <c r="J77" s="266"/>
      <c r="K77" s="228"/>
      <c r="L77" s="232"/>
      <c r="M77" s="228"/>
      <c r="N77" s="187"/>
    </row>
    <row r="78" spans="1:14" s="32" customFormat="1" ht="33" customHeight="1">
      <c r="A78" s="187"/>
      <c r="B78" s="270"/>
      <c r="C78" s="95" t="s">
        <v>21</v>
      </c>
      <c r="D78" s="95" t="s">
        <v>14</v>
      </c>
      <c r="E78" s="95" t="s">
        <v>22</v>
      </c>
      <c r="F78" s="95" t="s">
        <v>417</v>
      </c>
      <c r="G78" s="96" t="s">
        <v>261</v>
      </c>
      <c r="H78" s="92">
        <v>0</v>
      </c>
      <c r="I78" s="267"/>
      <c r="J78" s="267"/>
      <c r="K78" s="229"/>
      <c r="L78" s="233"/>
      <c r="M78" s="229"/>
      <c r="N78" s="199"/>
    </row>
    <row r="79" spans="1:14" s="32" customFormat="1" ht="43.5" customHeight="1">
      <c r="A79" s="183"/>
      <c r="B79" s="271"/>
      <c r="C79" s="95" t="s">
        <v>21</v>
      </c>
      <c r="D79" s="95" t="s">
        <v>14</v>
      </c>
      <c r="E79" s="95" t="s">
        <v>22</v>
      </c>
      <c r="F79" s="95" t="s">
        <v>417</v>
      </c>
      <c r="G79" s="96" t="s">
        <v>262</v>
      </c>
      <c r="H79" s="92">
        <v>0</v>
      </c>
      <c r="I79" s="268"/>
      <c r="J79" s="268"/>
      <c r="K79" s="230"/>
      <c r="L79" s="234"/>
      <c r="M79" s="230"/>
      <c r="N79" s="186"/>
    </row>
    <row r="80" spans="1:14" s="32" customFormat="1" ht="63" customHeight="1">
      <c r="A80" s="44" t="s">
        <v>244</v>
      </c>
      <c r="B80" s="85" t="s">
        <v>130</v>
      </c>
      <c r="C80" s="74" t="s">
        <v>21</v>
      </c>
      <c r="D80" s="74" t="s">
        <v>14</v>
      </c>
      <c r="E80" s="74" t="s">
        <v>22</v>
      </c>
      <c r="F80" s="74" t="s">
        <v>444</v>
      </c>
      <c r="G80" s="68" t="s">
        <v>193</v>
      </c>
      <c r="H80" s="76">
        <f>H75</f>
        <v>3253800</v>
      </c>
      <c r="I80" s="24"/>
      <c r="J80" s="24"/>
      <c r="K80" s="24"/>
      <c r="L80" s="87"/>
      <c r="M80" s="24"/>
      <c r="N80" s="24"/>
    </row>
    <row r="81" spans="1:14" s="103" customFormat="1" ht="27" customHeight="1">
      <c r="A81" s="224" t="s">
        <v>13</v>
      </c>
      <c r="B81" s="220" t="s">
        <v>142</v>
      </c>
      <c r="C81" s="97" t="s">
        <v>21</v>
      </c>
      <c r="D81" s="97" t="s">
        <v>11</v>
      </c>
      <c r="E81" s="97" t="s">
        <v>11</v>
      </c>
      <c r="F81" s="98" t="s">
        <v>418</v>
      </c>
      <c r="G81" s="99" t="s">
        <v>193</v>
      </c>
      <c r="H81" s="100">
        <f>SUM(H82+H83)</f>
        <v>0</v>
      </c>
      <c r="I81" s="101"/>
      <c r="J81" s="101"/>
      <c r="K81" s="101"/>
      <c r="L81" s="102"/>
      <c r="M81" s="101"/>
      <c r="N81" s="101"/>
    </row>
    <row r="82" spans="1:14" s="103" customFormat="1" ht="27" customHeight="1">
      <c r="A82" s="225"/>
      <c r="B82" s="221"/>
      <c r="C82" s="209" t="s">
        <v>21</v>
      </c>
      <c r="D82" s="104" t="s">
        <v>9</v>
      </c>
      <c r="E82" s="104" t="s">
        <v>27</v>
      </c>
      <c r="F82" s="105" t="s">
        <v>15</v>
      </c>
      <c r="G82" s="104" t="s">
        <v>193</v>
      </c>
      <c r="H82" s="100">
        <v>0</v>
      </c>
      <c r="I82" s="101"/>
      <c r="J82" s="101"/>
      <c r="K82" s="101"/>
      <c r="L82" s="106"/>
      <c r="M82" s="101"/>
      <c r="N82" s="101"/>
    </row>
    <row r="83" spans="1:14" s="103" customFormat="1" ht="27.75" customHeight="1">
      <c r="A83" s="226"/>
      <c r="B83" s="272"/>
      <c r="C83" s="210"/>
      <c r="D83" s="104" t="s">
        <v>23</v>
      </c>
      <c r="E83" s="104" t="s">
        <v>25</v>
      </c>
      <c r="F83" s="105" t="s">
        <v>15</v>
      </c>
      <c r="G83" s="104" t="s">
        <v>193</v>
      </c>
      <c r="H83" s="100">
        <f>H84</f>
        <v>0</v>
      </c>
      <c r="I83" s="101"/>
      <c r="J83" s="101"/>
      <c r="K83" s="101"/>
      <c r="L83" s="107"/>
      <c r="M83" s="101"/>
      <c r="N83" s="101"/>
    </row>
    <row r="84" spans="1:14" s="32" customFormat="1" ht="50.25" customHeight="1">
      <c r="A84" s="40" t="s">
        <v>245</v>
      </c>
      <c r="B84" s="108" t="s">
        <v>44</v>
      </c>
      <c r="C84" s="43" t="s">
        <v>21</v>
      </c>
      <c r="D84" s="36" t="s">
        <v>23</v>
      </c>
      <c r="E84" s="36" t="s">
        <v>25</v>
      </c>
      <c r="F84" s="35" t="s">
        <v>419</v>
      </c>
      <c r="G84" s="37" t="s">
        <v>235</v>
      </c>
      <c r="H84" s="38">
        <v>0</v>
      </c>
      <c r="I84" s="109" t="s">
        <v>395</v>
      </c>
      <c r="J84" s="48" t="s">
        <v>342</v>
      </c>
      <c r="K84" s="33" t="s">
        <v>19</v>
      </c>
      <c r="L84" s="33">
        <v>10</v>
      </c>
      <c r="M84" s="33" t="s">
        <v>196</v>
      </c>
      <c r="N84" s="33" t="s">
        <v>196</v>
      </c>
    </row>
    <row r="85" spans="1:14" s="103" customFormat="1" ht="29.25" customHeight="1">
      <c r="A85" s="197" t="s">
        <v>20</v>
      </c>
      <c r="B85" s="220" t="s">
        <v>132</v>
      </c>
      <c r="C85" s="110" t="s">
        <v>21</v>
      </c>
      <c r="D85" s="110" t="s">
        <v>11</v>
      </c>
      <c r="E85" s="110" t="s">
        <v>11</v>
      </c>
      <c r="F85" s="26" t="s">
        <v>207</v>
      </c>
      <c r="G85" s="111" t="s">
        <v>193</v>
      </c>
      <c r="H85" s="100">
        <f>SUM(H86+H87+H88+H89)</f>
        <v>9600</v>
      </c>
      <c r="I85" s="101"/>
      <c r="J85" s="101"/>
      <c r="K85" s="101"/>
      <c r="L85" s="112"/>
      <c r="M85" s="101"/>
      <c r="N85" s="101"/>
    </row>
    <row r="86" spans="1:14" s="103" customFormat="1" ht="30.75" customHeight="1">
      <c r="A86" s="198"/>
      <c r="B86" s="221"/>
      <c r="C86" s="203" t="s">
        <v>21</v>
      </c>
      <c r="D86" s="110" t="s">
        <v>23</v>
      </c>
      <c r="E86" s="110" t="s">
        <v>16</v>
      </c>
      <c r="F86" s="110" t="s">
        <v>15</v>
      </c>
      <c r="G86" s="113" t="s">
        <v>193</v>
      </c>
      <c r="H86" s="100">
        <v>0</v>
      </c>
      <c r="I86" s="101"/>
      <c r="J86" s="101"/>
      <c r="K86" s="101"/>
      <c r="L86" s="112"/>
      <c r="M86" s="101"/>
      <c r="N86" s="101"/>
    </row>
    <row r="87" spans="1:14" s="103" customFormat="1" ht="30.75" customHeight="1">
      <c r="A87" s="199"/>
      <c r="B87" s="201"/>
      <c r="C87" s="205"/>
      <c r="D87" s="110" t="s">
        <v>23</v>
      </c>
      <c r="E87" s="110" t="s">
        <v>25</v>
      </c>
      <c r="F87" s="110" t="s">
        <v>15</v>
      </c>
      <c r="G87" s="113" t="s">
        <v>193</v>
      </c>
      <c r="H87" s="100">
        <v>0</v>
      </c>
      <c r="I87" s="101"/>
      <c r="J87" s="101"/>
      <c r="K87" s="101"/>
      <c r="L87" s="112"/>
      <c r="M87" s="101"/>
      <c r="N87" s="101"/>
    </row>
    <row r="88" spans="1:14" s="103" customFormat="1" ht="30.75" customHeight="1">
      <c r="A88" s="199"/>
      <c r="B88" s="201"/>
      <c r="C88" s="205"/>
      <c r="D88" s="110" t="s">
        <v>22</v>
      </c>
      <c r="E88" s="110" t="s">
        <v>17</v>
      </c>
      <c r="F88" s="110" t="s">
        <v>15</v>
      </c>
      <c r="G88" s="113" t="s">
        <v>193</v>
      </c>
      <c r="H88" s="100">
        <v>0</v>
      </c>
      <c r="I88" s="101"/>
      <c r="J88" s="101"/>
      <c r="K88" s="101"/>
      <c r="L88" s="112"/>
      <c r="M88" s="101"/>
      <c r="N88" s="101"/>
    </row>
    <row r="89" spans="1:14" s="103" customFormat="1" ht="30.75" customHeight="1">
      <c r="A89" s="186"/>
      <c r="B89" s="202"/>
      <c r="C89" s="206"/>
      <c r="D89" s="110" t="s">
        <v>22</v>
      </c>
      <c r="E89" s="110" t="s">
        <v>12</v>
      </c>
      <c r="F89" s="110" t="s">
        <v>15</v>
      </c>
      <c r="G89" s="113" t="s">
        <v>193</v>
      </c>
      <c r="H89" s="100">
        <v>9600</v>
      </c>
      <c r="I89" s="101"/>
      <c r="J89" s="101"/>
      <c r="K89" s="101"/>
      <c r="L89" s="112"/>
      <c r="M89" s="101"/>
      <c r="N89" s="101"/>
    </row>
    <row r="90" spans="1:14" s="32" customFormat="1" ht="37.5" customHeight="1">
      <c r="A90" s="40" t="s">
        <v>246</v>
      </c>
      <c r="B90" s="114" t="s">
        <v>45</v>
      </c>
      <c r="C90" s="43" t="s">
        <v>21</v>
      </c>
      <c r="D90" s="36" t="s">
        <v>23</v>
      </c>
      <c r="E90" s="36" t="s">
        <v>25</v>
      </c>
      <c r="F90" s="35" t="s">
        <v>419</v>
      </c>
      <c r="G90" s="37" t="s">
        <v>235</v>
      </c>
      <c r="H90" s="38">
        <v>0</v>
      </c>
      <c r="I90" s="179" t="s">
        <v>395</v>
      </c>
      <c r="J90" s="48" t="s">
        <v>345</v>
      </c>
      <c r="K90" s="33" t="s">
        <v>19</v>
      </c>
      <c r="L90" s="33">
        <v>1</v>
      </c>
      <c r="M90" s="33" t="s">
        <v>196</v>
      </c>
      <c r="N90" s="33" t="s">
        <v>196</v>
      </c>
    </row>
    <row r="91" spans="1:14" s="32" customFormat="1" ht="37.5" customHeight="1">
      <c r="A91" s="40" t="s">
        <v>247</v>
      </c>
      <c r="B91" s="114" t="s">
        <v>47</v>
      </c>
      <c r="C91" s="43" t="s">
        <v>21</v>
      </c>
      <c r="D91" s="36" t="s">
        <v>23</v>
      </c>
      <c r="E91" s="36" t="s">
        <v>25</v>
      </c>
      <c r="F91" s="35" t="s">
        <v>419</v>
      </c>
      <c r="G91" s="37" t="s">
        <v>235</v>
      </c>
      <c r="H91" s="38">
        <v>0</v>
      </c>
      <c r="I91" s="181"/>
      <c r="J91" s="48" t="s">
        <v>346</v>
      </c>
      <c r="K91" s="33" t="s">
        <v>19</v>
      </c>
      <c r="L91" s="33">
        <v>1</v>
      </c>
      <c r="M91" s="33" t="s">
        <v>196</v>
      </c>
      <c r="N91" s="33" t="s">
        <v>196</v>
      </c>
    </row>
    <row r="92" spans="1:14" s="32" customFormat="1" ht="48" customHeight="1">
      <c r="A92" s="40" t="s">
        <v>248</v>
      </c>
      <c r="B92" s="114" t="s">
        <v>46</v>
      </c>
      <c r="C92" s="43" t="s">
        <v>21</v>
      </c>
      <c r="D92" s="36" t="s">
        <v>23</v>
      </c>
      <c r="E92" s="36" t="s">
        <v>25</v>
      </c>
      <c r="F92" s="35" t="s">
        <v>419</v>
      </c>
      <c r="G92" s="37" t="s">
        <v>235</v>
      </c>
      <c r="H92" s="38">
        <v>0</v>
      </c>
      <c r="I92" s="180"/>
      <c r="J92" s="48" t="s">
        <v>367</v>
      </c>
      <c r="K92" s="33" t="s">
        <v>19</v>
      </c>
      <c r="L92" s="33">
        <v>1</v>
      </c>
      <c r="M92" s="33" t="s">
        <v>196</v>
      </c>
      <c r="N92" s="33" t="s">
        <v>196</v>
      </c>
    </row>
    <row r="93" spans="1:14" s="32" customFormat="1" ht="62.25" customHeight="1">
      <c r="A93" s="40" t="s">
        <v>338</v>
      </c>
      <c r="B93" s="114" t="s">
        <v>339</v>
      </c>
      <c r="C93" s="43" t="s">
        <v>21</v>
      </c>
      <c r="D93" s="36" t="s">
        <v>23</v>
      </c>
      <c r="E93" s="36" t="s">
        <v>25</v>
      </c>
      <c r="F93" s="35" t="s">
        <v>419</v>
      </c>
      <c r="G93" s="37" t="s">
        <v>263</v>
      </c>
      <c r="H93" s="38">
        <v>0</v>
      </c>
      <c r="I93" s="94" t="s">
        <v>393</v>
      </c>
      <c r="J93" s="94" t="s">
        <v>343</v>
      </c>
      <c r="K93" s="33" t="s">
        <v>198</v>
      </c>
      <c r="L93" s="115" t="s">
        <v>199</v>
      </c>
      <c r="M93" s="33" t="s">
        <v>196</v>
      </c>
      <c r="N93" s="33" t="s">
        <v>196</v>
      </c>
    </row>
    <row r="94" spans="1:14" s="72" customFormat="1" ht="58.5" customHeight="1">
      <c r="A94" s="116" t="s">
        <v>29</v>
      </c>
      <c r="B94" s="45" t="s">
        <v>133</v>
      </c>
      <c r="C94" s="117" t="s">
        <v>21</v>
      </c>
      <c r="D94" s="117" t="s">
        <v>22</v>
      </c>
      <c r="E94" s="117" t="s">
        <v>17</v>
      </c>
      <c r="F94" s="117" t="s">
        <v>34</v>
      </c>
      <c r="G94" s="118" t="s">
        <v>193</v>
      </c>
      <c r="H94" s="30">
        <f>SUM(H96+H98)</f>
        <v>0</v>
      </c>
      <c r="I94" s="70"/>
      <c r="J94" s="70"/>
      <c r="K94" s="70"/>
      <c r="L94" s="119"/>
      <c r="M94" s="70"/>
      <c r="N94" s="70"/>
    </row>
    <row r="95" spans="1:14" s="32" customFormat="1" ht="55.5" customHeight="1">
      <c r="A95" s="40" t="s">
        <v>158</v>
      </c>
      <c r="B95" s="26" t="s">
        <v>48</v>
      </c>
      <c r="C95" s="120" t="s">
        <v>15</v>
      </c>
      <c r="D95" s="120" t="s">
        <v>15</v>
      </c>
      <c r="E95" s="120" t="s">
        <v>15</v>
      </c>
      <c r="F95" s="120" t="s">
        <v>15</v>
      </c>
      <c r="G95" s="46"/>
      <c r="H95" s="38"/>
      <c r="I95" s="24"/>
      <c r="J95" s="24"/>
      <c r="K95" s="24"/>
      <c r="L95" s="31"/>
      <c r="M95" s="24"/>
      <c r="N95" s="24"/>
    </row>
    <row r="96" spans="1:14" s="32" customFormat="1" ht="36.75" customHeight="1">
      <c r="A96" s="40" t="s">
        <v>249</v>
      </c>
      <c r="B96" s="26" t="s">
        <v>49</v>
      </c>
      <c r="C96" s="46" t="s">
        <v>21</v>
      </c>
      <c r="D96" s="46" t="s">
        <v>22</v>
      </c>
      <c r="E96" s="46" t="s">
        <v>17</v>
      </c>
      <c r="F96" s="46" t="s">
        <v>35</v>
      </c>
      <c r="G96" s="46" t="s">
        <v>193</v>
      </c>
      <c r="H96" s="30">
        <f>SUM(H97)</f>
        <v>0</v>
      </c>
      <c r="I96" s="24"/>
      <c r="J96" s="24"/>
      <c r="K96" s="24"/>
      <c r="L96" s="31"/>
      <c r="M96" s="24"/>
      <c r="N96" s="24"/>
    </row>
    <row r="97" spans="1:14" s="32" customFormat="1" ht="54" customHeight="1">
      <c r="A97" s="33" t="s">
        <v>251</v>
      </c>
      <c r="B97" s="90" t="s">
        <v>57</v>
      </c>
      <c r="C97" s="43" t="s">
        <v>21</v>
      </c>
      <c r="D97" s="33" t="s">
        <v>22</v>
      </c>
      <c r="E97" s="33" t="s">
        <v>17</v>
      </c>
      <c r="F97" s="121" t="s">
        <v>35</v>
      </c>
      <c r="G97" s="122" t="s">
        <v>235</v>
      </c>
      <c r="H97" s="38">
        <v>0</v>
      </c>
      <c r="I97" s="48" t="s">
        <v>395</v>
      </c>
      <c r="J97" s="48" t="s">
        <v>368</v>
      </c>
      <c r="K97" s="33" t="s">
        <v>19</v>
      </c>
      <c r="L97" s="39">
        <v>1</v>
      </c>
      <c r="M97" s="33" t="s">
        <v>196</v>
      </c>
      <c r="N97" s="33" t="s">
        <v>196</v>
      </c>
    </row>
    <row r="98" spans="1:14" s="32" customFormat="1" ht="45.75" customHeight="1">
      <c r="A98" s="33" t="s">
        <v>250</v>
      </c>
      <c r="B98" s="26" t="s">
        <v>50</v>
      </c>
      <c r="C98" s="46" t="s">
        <v>21</v>
      </c>
      <c r="D98" s="46" t="s">
        <v>22</v>
      </c>
      <c r="E98" s="46" t="s">
        <v>17</v>
      </c>
      <c r="F98" s="46" t="s">
        <v>208</v>
      </c>
      <c r="G98" s="122" t="s">
        <v>193</v>
      </c>
      <c r="H98" s="30">
        <f>SUM(H99+H100+H101+H102+H103)</f>
        <v>0</v>
      </c>
      <c r="I98" s="24"/>
      <c r="J98" s="24"/>
      <c r="K98" s="24"/>
      <c r="L98" s="39"/>
      <c r="M98" s="24"/>
      <c r="N98" s="24"/>
    </row>
    <row r="99" spans="1:14" s="32" customFormat="1" ht="65.25" customHeight="1">
      <c r="A99" s="33" t="s">
        <v>252</v>
      </c>
      <c r="B99" s="90" t="s">
        <v>422</v>
      </c>
      <c r="C99" s="43" t="s">
        <v>21</v>
      </c>
      <c r="D99" s="33" t="s">
        <v>22</v>
      </c>
      <c r="E99" s="33" t="s">
        <v>17</v>
      </c>
      <c r="F99" s="121" t="s">
        <v>208</v>
      </c>
      <c r="G99" s="122" t="s">
        <v>235</v>
      </c>
      <c r="H99" s="38">
        <v>0</v>
      </c>
      <c r="I99" s="179" t="s">
        <v>393</v>
      </c>
      <c r="J99" s="94" t="s">
        <v>344</v>
      </c>
      <c r="K99" s="33" t="s">
        <v>198</v>
      </c>
      <c r="L99" s="39" t="s">
        <v>199</v>
      </c>
      <c r="M99" s="33" t="s">
        <v>196</v>
      </c>
      <c r="N99" s="33" t="s">
        <v>196</v>
      </c>
    </row>
    <row r="100" spans="1:14" s="32" customFormat="1" ht="49.5" customHeight="1">
      <c r="A100" s="33" t="s">
        <v>253</v>
      </c>
      <c r="B100" s="90" t="s">
        <v>51</v>
      </c>
      <c r="C100" s="43" t="s">
        <v>21</v>
      </c>
      <c r="D100" s="33" t="s">
        <v>22</v>
      </c>
      <c r="E100" s="33" t="s">
        <v>17</v>
      </c>
      <c r="F100" s="121" t="s">
        <v>208</v>
      </c>
      <c r="G100" s="122" t="s">
        <v>235</v>
      </c>
      <c r="H100" s="38">
        <v>0</v>
      </c>
      <c r="I100" s="181"/>
      <c r="J100" s="94" t="s">
        <v>197</v>
      </c>
      <c r="K100" s="33" t="s">
        <v>198</v>
      </c>
      <c r="L100" s="39" t="s">
        <v>199</v>
      </c>
      <c r="M100" s="33" t="s">
        <v>196</v>
      </c>
      <c r="N100" s="33" t="s">
        <v>196</v>
      </c>
    </row>
    <row r="101" spans="1:14" s="32" customFormat="1" ht="33.75" customHeight="1">
      <c r="A101" s="33" t="s">
        <v>254</v>
      </c>
      <c r="B101" s="90" t="s">
        <v>52</v>
      </c>
      <c r="C101" s="43" t="s">
        <v>21</v>
      </c>
      <c r="D101" s="33" t="s">
        <v>22</v>
      </c>
      <c r="E101" s="33" t="s">
        <v>17</v>
      </c>
      <c r="F101" s="121" t="s">
        <v>208</v>
      </c>
      <c r="G101" s="122" t="s">
        <v>235</v>
      </c>
      <c r="H101" s="38">
        <v>0</v>
      </c>
      <c r="I101" s="181"/>
      <c r="J101" s="114" t="s">
        <v>257</v>
      </c>
      <c r="K101" s="33" t="s">
        <v>258</v>
      </c>
      <c r="L101" s="123">
        <v>1</v>
      </c>
      <c r="M101" s="33" t="s">
        <v>196</v>
      </c>
      <c r="N101" s="33" t="s">
        <v>196</v>
      </c>
    </row>
    <row r="102" spans="1:14" s="32" customFormat="1" ht="60.75" customHeight="1">
      <c r="A102" s="33" t="s">
        <v>255</v>
      </c>
      <c r="B102" s="90" t="s">
        <v>53</v>
      </c>
      <c r="C102" s="43" t="s">
        <v>21</v>
      </c>
      <c r="D102" s="33" t="s">
        <v>22</v>
      </c>
      <c r="E102" s="33" t="s">
        <v>17</v>
      </c>
      <c r="F102" s="121" t="s">
        <v>208</v>
      </c>
      <c r="G102" s="122" t="s">
        <v>235</v>
      </c>
      <c r="H102" s="38">
        <v>0</v>
      </c>
      <c r="I102" s="180"/>
      <c r="J102" s="94" t="s">
        <v>344</v>
      </c>
      <c r="K102" s="33" t="s">
        <v>198</v>
      </c>
      <c r="L102" s="39" t="s">
        <v>199</v>
      </c>
      <c r="M102" s="33" t="s">
        <v>196</v>
      </c>
      <c r="N102" s="33" t="s">
        <v>196</v>
      </c>
    </row>
    <row r="103" spans="1:14" s="32" customFormat="1" ht="47.25" customHeight="1">
      <c r="A103" s="33" t="s">
        <v>256</v>
      </c>
      <c r="B103" s="90" t="s">
        <v>54</v>
      </c>
      <c r="C103" s="43" t="s">
        <v>21</v>
      </c>
      <c r="D103" s="33" t="s">
        <v>22</v>
      </c>
      <c r="E103" s="33" t="s">
        <v>17</v>
      </c>
      <c r="F103" s="121" t="s">
        <v>208</v>
      </c>
      <c r="G103" s="122" t="s">
        <v>235</v>
      </c>
      <c r="H103" s="38">
        <v>0</v>
      </c>
      <c r="I103" s="48" t="s">
        <v>395</v>
      </c>
      <c r="J103" s="124" t="s">
        <v>348</v>
      </c>
      <c r="K103" s="33" t="s">
        <v>19</v>
      </c>
      <c r="L103" s="39">
        <v>1</v>
      </c>
      <c r="M103" s="33" t="s">
        <v>196</v>
      </c>
      <c r="N103" s="33" t="s">
        <v>196</v>
      </c>
    </row>
    <row r="104" spans="1:14" s="72" customFormat="1" ht="54" customHeight="1">
      <c r="A104" s="44" t="s">
        <v>30</v>
      </c>
      <c r="B104" s="45" t="s">
        <v>134</v>
      </c>
      <c r="C104" s="117" t="s">
        <v>21</v>
      </c>
      <c r="D104" s="117" t="s">
        <v>23</v>
      </c>
      <c r="E104" s="117" t="s">
        <v>16</v>
      </c>
      <c r="F104" s="125" t="s">
        <v>423</v>
      </c>
      <c r="G104" s="118" t="s">
        <v>193</v>
      </c>
      <c r="H104" s="30">
        <f>SUM(H106)</f>
        <v>0</v>
      </c>
      <c r="I104" s="70"/>
      <c r="J104" s="70"/>
      <c r="K104" s="70"/>
      <c r="L104" s="126"/>
      <c r="M104" s="70"/>
      <c r="N104" s="70"/>
    </row>
    <row r="105" spans="1:14" s="72" customFormat="1" ht="47.25" customHeight="1">
      <c r="A105" s="40" t="s">
        <v>159</v>
      </c>
      <c r="B105" s="127" t="s">
        <v>55</v>
      </c>
      <c r="C105" s="37" t="s">
        <v>21</v>
      </c>
      <c r="D105" s="37" t="s">
        <v>23</v>
      </c>
      <c r="E105" s="37" t="s">
        <v>16</v>
      </c>
      <c r="F105" s="37" t="s">
        <v>424</v>
      </c>
      <c r="G105" s="37" t="s">
        <v>193</v>
      </c>
      <c r="H105" s="38">
        <f>H106</f>
        <v>0</v>
      </c>
      <c r="I105" s="70"/>
      <c r="J105" s="70"/>
      <c r="K105" s="70"/>
      <c r="L105" s="126"/>
      <c r="M105" s="70"/>
      <c r="N105" s="70"/>
    </row>
    <row r="106" spans="1:14" s="32" customFormat="1" ht="55.5" customHeight="1">
      <c r="A106" s="40" t="s">
        <v>266</v>
      </c>
      <c r="B106" s="26" t="s">
        <v>56</v>
      </c>
      <c r="C106" s="37" t="s">
        <v>21</v>
      </c>
      <c r="D106" s="37" t="s">
        <v>23</v>
      </c>
      <c r="E106" s="37" t="s">
        <v>16</v>
      </c>
      <c r="F106" s="37" t="s">
        <v>424</v>
      </c>
      <c r="G106" s="37" t="s">
        <v>235</v>
      </c>
      <c r="H106" s="38">
        <f>SUM(H107+H108+H109)</f>
        <v>0</v>
      </c>
      <c r="I106" s="24"/>
      <c r="J106" s="24"/>
      <c r="K106" s="24"/>
      <c r="L106" s="31"/>
      <c r="M106" s="24"/>
      <c r="N106" s="24"/>
    </row>
    <row r="107" spans="1:14" s="32" customFormat="1" ht="30" customHeight="1">
      <c r="A107" s="33" t="s">
        <v>265</v>
      </c>
      <c r="B107" s="128" t="s">
        <v>264</v>
      </c>
      <c r="C107" s="43" t="s">
        <v>21</v>
      </c>
      <c r="D107" s="33" t="s">
        <v>23</v>
      </c>
      <c r="E107" s="33" t="s">
        <v>16</v>
      </c>
      <c r="F107" s="129" t="s">
        <v>423</v>
      </c>
      <c r="G107" s="129" t="s">
        <v>235</v>
      </c>
      <c r="H107" s="38">
        <v>0</v>
      </c>
      <c r="I107" s="188" t="s">
        <v>397</v>
      </c>
      <c r="J107" s="179" t="s">
        <v>369</v>
      </c>
      <c r="K107" s="191" t="s">
        <v>370</v>
      </c>
      <c r="L107" s="194" t="s">
        <v>371</v>
      </c>
      <c r="M107" s="182" t="s">
        <v>196</v>
      </c>
      <c r="N107" s="182" t="s">
        <v>196</v>
      </c>
    </row>
    <row r="108" spans="1:14" s="32" customFormat="1" ht="30" customHeight="1">
      <c r="A108" s="33" t="s">
        <v>267</v>
      </c>
      <c r="B108" s="128" t="s">
        <v>58</v>
      </c>
      <c r="C108" s="43" t="s">
        <v>21</v>
      </c>
      <c r="D108" s="33" t="s">
        <v>23</v>
      </c>
      <c r="E108" s="33" t="s">
        <v>16</v>
      </c>
      <c r="F108" s="56" t="s">
        <v>423</v>
      </c>
      <c r="G108" s="129" t="s">
        <v>235</v>
      </c>
      <c r="H108" s="38">
        <v>0</v>
      </c>
      <c r="I108" s="189"/>
      <c r="J108" s="181"/>
      <c r="K108" s="192"/>
      <c r="L108" s="195"/>
      <c r="M108" s="187"/>
      <c r="N108" s="187"/>
    </row>
    <row r="109" spans="1:14" s="32" customFormat="1" ht="30" customHeight="1">
      <c r="A109" s="33" t="s">
        <v>268</v>
      </c>
      <c r="B109" s="128" t="s">
        <v>59</v>
      </c>
      <c r="C109" s="43" t="s">
        <v>21</v>
      </c>
      <c r="D109" s="33" t="s">
        <v>23</v>
      </c>
      <c r="E109" s="33" t="s">
        <v>16</v>
      </c>
      <c r="F109" s="129" t="s">
        <v>423</v>
      </c>
      <c r="G109" s="129" t="s">
        <v>235</v>
      </c>
      <c r="H109" s="38">
        <v>0</v>
      </c>
      <c r="I109" s="190"/>
      <c r="J109" s="180"/>
      <c r="K109" s="193"/>
      <c r="L109" s="196"/>
      <c r="M109" s="183"/>
      <c r="N109" s="183"/>
    </row>
    <row r="110" spans="1:14" s="72" customFormat="1" ht="39" customHeight="1">
      <c r="A110" s="130" t="s">
        <v>31</v>
      </c>
      <c r="B110" s="131" t="s">
        <v>141</v>
      </c>
      <c r="C110" s="117" t="s">
        <v>21</v>
      </c>
      <c r="D110" s="117" t="s">
        <v>22</v>
      </c>
      <c r="E110" s="117" t="s">
        <v>12</v>
      </c>
      <c r="F110" s="117" t="s">
        <v>209</v>
      </c>
      <c r="G110" s="118" t="s">
        <v>193</v>
      </c>
      <c r="H110" s="30">
        <f>SUM(H112+H117+H121)</f>
        <v>9700</v>
      </c>
      <c r="I110" s="70"/>
      <c r="J110" s="70"/>
      <c r="K110" s="70"/>
      <c r="L110" s="132"/>
      <c r="M110" s="70"/>
      <c r="N110" s="70"/>
    </row>
    <row r="111" spans="1:14" s="32" customFormat="1" ht="55.5" customHeight="1">
      <c r="A111" s="40" t="s">
        <v>160</v>
      </c>
      <c r="B111" s="26" t="s">
        <v>60</v>
      </c>
      <c r="C111" s="129" t="s">
        <v>21</v>
      </c>
      <c r="D111" s="129" t="s">
        <v>22</v>
      </c>
      <c r="E111" s="129" t="s">
        <v>12</v>
      </c>
      <c r="F111" s="129" t="s">
        <v>209</v>
      </c>
      <c r="G111" s="122" t="s">
        <v>193</v>
      </c>
      <c r="H111" s="38"/>
      <c r="I111" s="24"/>
      <c r="J111" s="24"/>
      <c r="K111" s="24"/>
      <c r="L111" s="31"/>
      <c r="M111" s="24"/>
      <c r="N111" s="24"/>
    </row>
    <row r="112" spans="1:14" s="32" customFormat="1" ht="63" customHeight="1">
      <c r="A112" s="40" t="s">
        <v>269</v>
      </c>
      <c r="B112" s="26" t="s">
        <v>61</v>
      </c>
      <c r="C112" s="46" t="s">
        <v>21</v>
      </c>
      <c r="D112" s="46" t="s">
        <v>22</v>
      </c>
      <c r="E112" s="46" t="s">
        <v>12</v>
      </c>
      <c r="F112" s="46" t="s">
        <v>36</v>
      </c>
      <c r="G112" s="46" t="s">
        <v>193</v>
      </c>
      <c r="H112" s="30">
        <f>SUM(H113+H114+H115)+H116</f>
        <v>1000</v>
      </c>
      <c r="I112" s="24"/>
      <c r="J112" s="24"/>
      <c r="K112" s="24"/>
      <c r="L112" s="31"/>
      <c r="M112" s="24"/>
      <c r="N112" s="24"/>
    </row>
    <row r="113" spans="1:14" s="32" customFormat="1" ht="36.75" customHeight="1">
      <c r="A113" s="40" t="s">
        <v>270</v>
      </c>
      <c r="B113" s="26" t="s">
        <v>69</v>
      </c>
      <c r="C113" s="43" t="s">
        <v>21</v>
      </c>
      <c r="D113" s="33" t="s">
        <v>22</v>
      </c>
      <c r="E113" s="33" t="s">
        <v>12</v>
      </c>
      <c r="F113" s="121" t="s">
        <v>36</v>
      </c>
      <c r="G113" s="129" t="s">
        <v>235</v>
      </c>
      <c r="H113" s="38">
        <v>0</v>
      </c>
      <c r="I113" s="179" t="s">
        <v>395</v>
      </c>
      <c r="J113" s="48" t="s">
        <v>372</v>
      </c>
      <c r="K113" s="109" t="s">
        <v>19</v>
      </c>
      <c r="L113" s="133" t="s">
        <v>13</v>
      </c>
      <c r="M113" s="134" t="s">
        <v>196</v>
      </c>
      <c r="N113" s="134" t="s">
        <v>196</v>
      </c>
    </row>
    <row r="114" spans="1:14" s="32" customFormat="1" ht="46.5" customHeight="1">
      <c r="A114" s="40" t="s">
        <v>271</v>
      </c>
      <c r="B114" s="26" t="s">
        <v>68</v>
      </c>
      <c r="C114" s="43" t="s">
        <v>21</v>
      </c>
      <c r="D114" s="33" t="s">
        <v>22</v>
      </c>
      <c r="E114" s="33" t="s">
        <v>12</v>
      </c>
      <c r="F114" s="121" t="s">
        <v>36</v>
      </c>
      <c r="G114" s="129" t="s">
        <v>235</v>
      </c>
      <c r="H114" s="38">
        <v>0</v>
      </c>
      <c r="I114" s="181"/>
      <c r="J114" s="48" t="s">
        <v>373</v>
      </c>
      <c r="K114" s="109" t="s">
        <v>5</v>
      </c>
      <c r="L114" s="133">
        <v>100</v>
      </c>
      <c r="M114" s="134" t="s">
        <v>196</v>
      </c>
      <c r="N114" s="134" t="s">
        <v>196</v>
      </c>
    </row>
    <row r="115" spans="1:14" s="32" customFormat="1" ht="51" customHeight="1">
      <c r="A115" s="40" t="s">
        <v>272</v>
      </c>
      <c r="B115" s="26" t="s">
        <v>70</v>
      </c>
      <c r="C115" s="43" t="s">
        <v>21</v>
      </c>
      <c r="D115" s="33" t="s">
        <v>22</v>
      </c>
      <c r="E115" s="33" t="s">
        <v>12</v>
      </c>
      <c r="F115" s="121" t="s">
        <v>36</v>
      </c>
      <c r="G115" s="129" t="s">
        <v>235</v>
      </c>
      <c r="H115" s="38">
        <v>0</v>
      </c>
      <c r="I115" s="180"/>
      <c r="J115" s="48" t="s">
        <v>374</v>
      </c>
      <c r="K115" s="109" t="s">
        <v>375</v>
      </c>
      <c r="L115" s="133" t="s">
        <v>10</v>
      </c>
      <c r="M115" s="134" t="s">
        <v>196</v>
      </c>
      <c r="N115" s="134" t="s">
        <v>196</v>
      </c>
    </row>
    <row r="116" spans="1:14" s="32" customFormat="1" ht="65.25" customHeight="1">
      <c r="A116" s="40"/>
      <c r="B116" s="135" t="s">
        <v>425</v>
      </c>
      <c r="C116" s="43" t="s">
        <v>21</v>
      </c>
      <c r="D116" s="33" t="s">
        <v>22</v>
      </c>
      <c r="E116" s="33" t="s">
        <v>12</v>
      </c>
      <c r="F116" s="121" t="s">
        <v>36</v>
      </c>
      <c r="G116" s="129" t="s">
        <v>263</v>
      </c>
      <c r="H116" s="38">
        <v>1000</v>
      </c>
      <c r="I116" s="136"/>
      <c r="J116" s="48"/>
      <c r="K116" s="109"/>
      <c r="L116" s="133"/>
      <c r="M116" s="134"/>
      <c r="N116" s="134"/>
    </row>
    <row r="117" spans="1:14" s="32" customFormat="1" ht="60.75" customHeight="1">
      <c r="A117" s="33" t="s">
        <v>273</v>
      </c>
      <c r="B117" s="26" t="s">
        <v>62</v>
      </c>
      <c r="C117" s="46" t="s">
        <v>21</v>
      </c>
      <c r="D117" s="46" t="s">
        <v>22</v>
      </c>
      <c r="E117" s="46" t="s">
        <v>12</v>
      </c>
      <c r="F117" s="46" t="s">
        <v>210</v>
      </c>
      <c r="G117" s="46" t="s">
        <v>193</v>
      </c>
      <c r="H117" s="30">
        <f>SUM(H118+H119+H120)</f>
        <v>8700</v>
      </c>
      <c r="I117" s="24"/>
      <c r="J117" s="24"/>
      <c r="K117" s="24"/>
      <c r="L117" s="39"/>
      <c r="M117" s="24"/>
      <c r="N117" s="24"/>
    </row>
    <row r="118" spans="1:14" s="32" customFormat="1" ht="61.5" customHeight="1">
      <c r="A118" s="33" t="s">
        <v>274</v>
      </c>
      <c r="B118" s="90" t="s">
        <v>63</v>
      </c>
      <c r="C118" s="43" t="s">
        <v>21</v>
      </c>
      <c r="D118" s="137" t="s">
        <v>22</v>
      </c>
      <c r="E118" s="137" t="s">
        <v>12</v>
      </c>
      <c r="F118" s="159" t="s">
        <v>438</v>
      </c>
      <c r="G118" s="138" t="s">
        <v>235</v>
      </c>
      <c r="H118" s="38">
        <v>0</v>
      </c>
      <c r="I118" s="179" t="s">
        <v>395</v>
      </c>
      <c r="J118" s="134" t="s">
        <v>347</v>
      </c>
      <c r="K118" s="33" t="s">
        <v>19</v>
      </c>
      <c r="L118" s="39">
        <v>1</v>
      </c>
      <c r="M118" s="33" t="s">
        <v>196</v>
      </c>
      <c r="N118" s="33" t="s">
        <v>196</v>
      </c>
    </row>
    <row r="119" spans="1:14" s="32" customFormat="1" ht="72.75" customHeight="1">
      <c r="A119" s="33" t="s">
        <v>275</v>
      </c>
      <c r="B119" s="90" t="s">
        <v>437</v>
      </c>
      <c r="C119" s="43" t="s">
        <v>21</v>
      </c>
      <c r="D119" s="137" t="s">
        <v>22</v>
      </c>
      <c r="E119" s="137" t="s">
        <v>12</v>
      </c>
      <c r="F119" s="166" t="s">
        <v>445</v>
      </c>
      <c r="G119" s="138" t="s">
        <v>235</v>
      </c>
      <c r="H119" s="38">
        <v>8700</v>
      </c>
      <c r="I119" s="181"/>
      <c r="J119" s="164" t="s">
        <v>446</v>
      </c>
      <c r="K119" s="33" t="s">
        <v>19</v>
      </c>
      <c r="L119" s="39">
        <v>1</v>
      </c>
      <c r="M119" s="33" t="s">
        <v>196</v>
      </c>
      <c r="N119" s="33" t="s">
        <v>196</v>
      </c>
    </row>
    <row r="120" spans="1:14" s="32" customFormat="1" ht="39.75" customHeight="1">
      <c r="A120" s="33" t="s">
        <v>279</v>
      </c>
      <c r="B120" s="90" t="s">
        <v>280</v>
      </c>
      <c r="C120" s="43" t="s">
        <v>21</v>
      </c>
      <c r="D120" s="137" t="s">
        <v>22</v>
      </c>
      <c r="E120" s="137" t="s">
        <v>12</v>
      </c>
      <c r="F120" s="137" t="s">
        <v>407</v>
      </c>
      <c r="G120" s="138" t="s">
        <v>235</v>
      </c>
      <c r="H120" s="38">
        <v>0</v>
      </c>
      <c r="I120" s="180"/>
      <c r="J120" s="48" t="s">
        <v>376</v>
      </c>
      <c r="K120" s="33" t="s">
        <v>19</v>
      </c>
      <c r="L120" s="39">
        <v>2</v>
      </c>
      <c r="M120" s="33" t="s">
        <v>196</v>
      </c>
      <c r="N120" s="33" t="s">
        <v>196</v>
      </c>
    </row>
    <row r="121" spans="1:14" s="32" customFormat="1" ht="40.5" customHeight="1">
      <c r="A121" s="40" t="s">
        <v>276</v>
      </c>
      <c r="B121" s="26" t="s">
        <v>71</v>
      </c>
      <c r="C121" s="46" t="s">
        <v>21</v>
      </c>
      <c r="D121" s="46" t="s">
        <v>22</v>
      </c>
      <c r="E121" s="46" t="s">
        <v>12</v>
      </c>
      <c r="F121" s="46" t="s">
        <v>211</v>
      </c>
      <c r="G121" s="46" t="s">
        <v>193</v>
      </c>
      <c r="H121" s="30">
        <v>0</v>
      </c>
      <c r="I121" s="24"/>
      <c r="J121" s="24"/>
      <c r="K121" s="24"/>
      <c r="L121" s="39"/>
      <c r="M121" s="24"/>
      <c r="N121" s="24"/>
    </row>
    <row r="122" spans="1:14" s="32" customFormat="1" ht="53.25" customHeight="1">
      <c r="A122" s="40" t="s">
        <v>277</v>
      </c>
      <c r="B122" s="90" t="s">
        <v>72</v>
      </c>
      <c r="C122" s="43" t="s">
        <v>21</v>
      </c>
      <c r="D122" s="33" t="s">
        <v>22</v>
      </c>
      <c r="E122" s="33" t="s">
        <v>12</v>
      </c>
      <c r="F122" s="137" t="s">
        <v>407</v>
      </c>
      <c r="G122" s="129" t="s">
        <v>235</v>
      </c>
      <c r="H122" s="38">
        <v>0</v>
      </c>
      <c r="I122" s="48" t="s">
        <v>395</v>
      </c>
      <c r="J122" s="35" t="s">
        <v>377</v>
      </c>
      <c r="K122" s="33" t="s">
        <v>370</v>
      </c>
      <c r="L122" s="50" t="s">
        <v>378</v>
      </c>
      <c r="M122" s="33" t="s">
        <v>196</v>
      </c>
      <c r="N122" s="33" t="s">
        <v>196</v>
      </c>
    </row>
    <row r="123" spans="1:14" s="32" customFormat="1" ht="65.25" customHeight="1">
      <c r="A123" s="40" t="s">
        <v>278</v>
      </c>
      <c r="B123" s="90" t="s">
        <v>73</v>
      </c>
      <c r="C123" s="43" t="s">
        <v>21</v>
      </c>
      <c r="D123" s="33" t="s">
        <v>22</v>
      </c>
      <c r="E123" s="33" t="s">
        <v>12</v>
      </c>
      <c r="F123" s="137" t="s">
        <v>407</v>
      </c>
      <c r="G123" s="129" t="s">
        <v>235</v>
      </c>
      <c r="H123" s="38">
        <v>0</v>
      </c>
      <c r="I123" s="94" t="s">
        <v>393</v>
      </c>
      <c r="J123" s="48" t="s">
        <v>344</v>
      </c>
      <c r="K123" s="33" t="s">
        <v>198</v>
      </c>
      <c r="L123" s="39" t="s">
        <v>199</v>
      </c>
      <c r="M123" s="33" t="s">
        <v>196</v>
      </c>
      <c r="N123" s="33" t="s">
        <v>196</v>
      </c>
    </row>
    <row r="124" spans="1:14" s="103" customFormat="1" ht="25.5" customHeight="1">
      <c r="A124" s="197" t="s">
        <v>146</v>
      </c>
      <c r="B124" s="200" t="s">
        <v>135</v>
      </c>
      <c r="C124" s="110" t="s">
        <v>21</v>
      </c>
      <c r="D124" s="110" t="s">
        <v>11</v>
      </c>
      <c r="E124" s="110" t="s">
        <v>11</v>
      </c>
      <c r="F124" s="26" t="s">
        <v>212</v>
      </c>
      <c r="G124" s="113" t="s">
        <v>193</v>
      </c>
      <c r="H124" s="100">
        <f>H127</f>
        <v>443300</v>
      </c>
      <c r="I124" s="101"/>
      <c r="J124" s="101"/>
      <c r="K124" s="101"/>
      <c r="L124" s="139"/>
      <c r="M124" s="101"/>
      <c r="N124" s="101"/>
    </row>
    <row r="125" spans="1:14" s="103" customFormat="1" ht="28.5" customHeight="1">
      <c r="A125" s="198"/>
      <c r="B125" s="218"/>
      <c r="C125" s="203" t="s">
        <v>21</v>
      </c>
      <c r="D125" s="203" t="s">
        <v>33</v>
      </c>
      <c r="E125" s="203" t="s">
        <v>33</v>
      </c>
      <c r="F125" s="222" t="s">
        <v>15</v>
      </c>
      <c r="G125" s="214" t="s">
        <v>193</v>
      </c>
      <c r="H125" s="100">
        <f>SUM(H141)</f>
        <v>0</v>
      </c>
      <c r="I125" s="101"/>
      <c r="J125" s="101"/>
      <c r="K125" s="101"/>
      <c r="L125" s="207"/>
      <c r="M125" s="101"/>
      <c r="N125" s="101"/>
    </row>
    <row r="126" spans="1:14" s="103" customFormat="1" ht="2.25" hidden="1" customHeight="1">
      <c r="A126" s="217"/>
      <c r="B126" s="219"/>
      <c r="C126" s="204"/>
      <c r="D126" s="216"/>
      <c r="E126" s="216"/>
      <c r="F126" s="223"/>
      <c r="G126" s="215"/>
      <c r="H126" s="100"/>
      <c r="I126" s="101"/>
      <c r="J126" s="101"/>
      <c r="K126" s="101"/>
      <c r="L126" s="208"/>
      <c r="M126" s="101"/>
      <c r="N126" s="101"/>
    </row>
    <row r="127" spans="1:14" s="103" customFormat="1" ht="28.5" customHeight="1">
      <c r="A127" s="199"/>
      <c r="B127" s="201"/>
      <c r="C127" s="205"/>
      <c r="D127" s="140" t="s">
        <v>18</v>
      </c>
      <c r="E127" s="140" t="s">
        <v>9</v>
      </c>
      <c r="F127" s="141" t="s">
        <v>15</v>
      </c>
      <c r="G127" s="140" t="s">
        <v>193</v>
      </c>
      <c r="H127" s="100">
        <f>H128</f>
        <v>443300</v>
      </c>
      <c r="I127" s="101"/>
      <c r="J127" s="101"/>
      <c r="K127" s="101"/>
      <c r="L127" s="142"/>
      <c r="M127" s="101"/>
      <c r="N127" s="101"/>
    </row>
    <row r="128" spans="1:14" s="103" customFormat="1" ht="28.5" customHeight="1">
      <c r="A128" s="186"/>
      <c r="B128" s="202"/>
      <c r="C128" s="206"/>
      <c r="D128" s="169" t="s">
        <v>18</v>
      </c>
      <c r="E128" s="169" t="s">
        <v>9</v>
      </c>
      <c r="F128" s="143" t="s">
        <v>15</v>
      </c>
      <c r="G128" s="144" t="s">
        <v>193</v>
      </c>
      <c r="H128" s="100">
        <f>SUM(H129)</f>
        <v>443300</v>
      </c>
      <c r="I128" s="101"/>
      <c r="J128" s="101"/>
      <c r="K128" s="101"/>
      <c r="L128" s="142"/>
      <c r="M128" s="101"/>
      <c r="N128" s="101"/>
    </row>
    <row r="129" spans="1:14" s="72" customFormat="1" ht="52.5" customHeight="1">
      <c r="A129" s="44" t="s">
        <v>147</v>
      </c>
      <c r="B129" s="45" t="s">
        <v>74</v>
      </c>
      <c r="C129" s="27" t="s">
        <v>21</v>
      </c>
      <c r="D129" s="34" t="s">
        <v>18</v>
      </c>
      <c r="E129" s="34" t="s">
        <v>9</v>
      </c>
      <c r="F129" s="34" t="s">
        <v>213</v>
      </c>
      <c r="G129" s="46" t="s">
        <v>193</v>
      </c>
      <c r="H129" s="30">
        <v>443300</v>
      </c>
      <c r="I129" s="70"/>
      <c r="J129" s="70"/>
      <c r="K129" s="70"/>
      <c r="L129" s="47"/>
      <c r="M129" s="70"/>
      <c r="N129" s="70"/>
    </row>
    <row r="130" spans="1:14" s="32" customFormat="1" ht="105.75" customHeight="1">
      <c r="A130" s="40" t="s">
        <v>161</v>
      </c>
      <c r="B130" s="45" t="s">
        <v>76</v>
      </c>
      <c r="C130" s="27"/>
      <c r="D130" s="120"/>
      <c r="E130" s="120"/>
      <c r="F130" s="34"/>
      <c r="G130" s="46"/>
      <c r="H130" s="38"/>
      <c r="I130" s="24"/>
      <c r="J130" s="24"/>
      <c r="K130" s="24"/>
      <c r="L130" s="31"/>
      <c r="M130" s="24"/>
      <c r="N130" s="24"/>
    </row>
    <row r="131" spans="1:14" s="32" customFormat="1" ht="50.25" customHeight="1">
      <c r="A131" s="40" t="s">
        <v>281</v>
      </c>
      <c r="B131" s="26" t="s">
        <v>75</v>
      </c>
      <c r="C131" s="27" t="s">
        <v>21</v>
      </c>
      <c r="D131" s="120" t="s">
        <v>14</v>
      </c>
      <c r="E131" s="120" t="s">
        <v>22</v>
      </c>
      <c r="F131" s="34" t="s">
        <v>214</v>
      </c>
      <c r="G131" s="46" t="s">
        <v>193</v>
      </c>
      <c r="H131" s="30">
        <f>SUM(H132+H133)</f>
        <v>0</v>
      </c>
      <c r="I131" s="24"/>
      <c r="J131" s="24"/>
      <c r="K131" s="24"/>
      <c r="L131" s="31"/>
      <c r="M131" s="24"/>
      <c r="N131" s="24"/>
    </row>
    <row r="132" spans="1:14" s="32" customFormat="1" ht="53.25" customHeight="1">
      <c r="A132" s="33" t="s">
        <v>282</v>
      </c>
      <c r="B132" s="90" t="s">
        <v>77</v>
      </c>
      <c r="C132" s="43" t="s">
        <v>21</v>
      </c>
      <c r="D132" s="35" t="s">
        <v>14</v>
      </c>
      <c r="E132" s="35" t="s">
        <v>22</v>
      </c>
      <c r="F132" s="35" t="s">
        <v>214</v>
      </c>
      <c r="G132" s="37" t="s">
        <v>235</v>
      </c>
      <c r="H132" s="38">
        <v>0</v>
      </c>
      <c r="I132" s="179" t="s">
        <v>397</v>
      </c>
      <c r="J132" s="48" t="s">
        <v>379</v>
      </c>
      <c r="K132" s="33" t="s">
        <v>19</v>
      </c>
      <c r="L132" s="39">
        <v>10</v>
      </c>
      <c r="M132" s="33" t="s">
        <v>196</v>
      </c>
      <c r="N132" s="33" t="s">
        <v>196</v>
      </c>
    </row>
    <row r="133" spans="1:14" s="32" customFormat="1" ht="34.5" customHeight="1">
      <c r="A133" s="40" t="s">
        <v>283</v>
      </c>
      <c r="B133" s="145" t="s">
        <v>78</v>
      </c>
      <c r="C133" s="43" t="s">
        <v>21</v>
      </c>
      <c r="D133" s="35" t="s">
        <v>14</v>
      </c>
      <c r="E133" s="35" t="s">
        <v>22</v>
      </c>
      <c r="F133" s="35" t="s">
        <v>214</v>
      </c>
      <c r="G133" s="37" t="s">
        <v>235</v>
      </c>
      <c r="H133" s="38">
        <v>0</v>
      </c>
      <c r="I133" s="180"/>
      <c r="J133" s="94" t="s">
        <v>349</v>
      </c>
      <c r="K133" s="33" t="s">
        <v>19</v>
      </c>
      <c r="L133" s="39">
        <v>2</v>
      </c>
      <c r="M133" s="33" t="s">
        <v>196</v>
      </c>
      <c r="N133" s="33" t="s">
        <v>196</v>
      </c>
    </row>
    <row r="134" spans="1:14" s="72" customFormat="1" ht="56.25" customHeight="1">
      <c r="A134" s="25" t="s">
        <v>148</v>
      </c>
      <c r="B134" s="146" t="s">
        <v>136</v>
      </c>
      <c r="C134" s="27" t="s">
        <v>21</v>
      </c>
      <c r="D134" s="34" t="s">
        <v>18</v>
      </c>
      <c r="E134" s="34" t="s">
        <v>9</v>
      </c>
      <c r="F134" s="34" t="s">
        <v>215</v>
      </c>
      <c r="G134" s="46" t="s">
        <v>193</v>
      </c>
      <c r="H134" s="30">
        <f>SUM(H136)</f>
        <v>443300</v>
      </c>
      <c r="I134" s="70"/>
      <c r="J134" s="70"/>
      <c r="K134" s="70"/>
      <c r="L134" s="147"/>
      <c r="M134" s="70"/>
      <c r="N134" s="70"/>
    </row>
    <row r="135" spans="1:14" s="32" customFormat="1" ht="61.5" customHeight="1">
      <c r="A135" s="40" t="s">
        <v>162</v>
      </c>
      <c r="B135" s="90" t="s">
        <v>79</v>
      </c>
      <c r="C135" s="27"/>
      <c r="D135" s="120"/>
      <c r="E135" s="120"/>
      <c r="F135" s="34"/>
      <c r="G135" s="46"/>
      <c r="H135" s="38"/>
      <c r="I135" s="24"/>
      <c r="J135" s="24"/>
      <c r="K135" s="24"/>
      <c r="L135" s="31"/>
      <c r="M135" s="24"/>
      <c r="N135" s="24"/>
    </row>
    <row r="136" spans="1:14" s="32" customFormat="1" ht="51.75" customHeight="1">
      <c r="A136" s="40" t="s">
        <v>284</v>
      </c>
      <c r="B136" s="26" t="s">
        <v>137</v>
      </c>
      <c r="C136" s="27" t="s">
        <v>21</v>
      </c>
      <c r="D136" s="120" t="s">
        <v>18</v>
      </c>
      <c r="E136" s="120" t="s">
        <v>9</v>
      </c>
      <c r="F136" s="34" t="s">
        <v>216</v>
      </c>
      <c r="G136" s="46" t="s">
        <v>193</v>
      </c>
      <c r="H136" s="30">
        <f>SUM(H137+H138)</f>
        <v>443300</v>
      </c>
      <c r="I136" s="24"/>
      <c r="J136" s="24"/>
      <c r="K136" s="24"/>
      <c r="L136" s="31"/>
      <c r="M136" s="24"/>
      <c r="N136" s="24"/>
    </row>
    <row r="137" spans="1:14" s="32" customFormat="1" ht="66.75" customHeight="1">
      <c r="A137" s="40" t="s">
        <v>285</v>
      </c>
      <c r="B137" s="26" t="s">
        <v>80</v>
      </c>
      <c r="C137" s="43" t="s">
        <v>21</v>
      </c>
      <c r="D137" s="43" t="s">
        <v>18</v>
      </c>
      <c r="E137" s="43" t="s">
        <v>9</v>
      </c>
      <c r="F137" s="35" t="s">
        <v>216</v>
      </c>
      <c r="G137" s="54" t="s">
        <v>263</v>
      </c>
      <c r="H137" s="92">
        <v>443300</v>
      </c>
      <c r="I137" s="94" t="s">
        <v>393</v>
      </c>
      <c r="J137" s="48" t="s">
        <v>343</v>
      </c>
      <c r="K137" s="33" t="s">
        <v>198</v>
      </c>
      <c r="L137" s="115" t="s">
        <v>199</v>
      </c>
      <c r="M137" s="33" t="s">
        <v>196</v>
      </c>
      <c r="N137" s="33" t="s">
        <v>196</v>
      </c>
    </row>
    <row r="138" spans="1:14" s="32" customFormat="1" ht="48" customHeight="1">
      <c r="A138" s="33" t="s">
        <v>286</v>
      </c>
      <c r="B138" s="90" t="s">
        <v>81</v>
      </c>
      <c r="C138" s="43" t="s">
        <v>21</v>
      </c>
      <c r="D138" s="36" t="s">
        <v>18</v>
      </c>
      <c r="E138" s="36" t="s">
        <v>9</v>
      </c>
      <c r="F138" s="34" t="s">
        <v>216</v>
      </c>
      <c r="G138" s="37" t="s">
        <v>235</v>
      </c>
      <c r="H138" s="38">
        <v>0</v>
      </c>
      <c r="I138" s="94" t="s">
        <v>395</v>
      </c>
      <c r="J138" s="35" t="s">
        <v>350</v>
      </c>
      <c r="K138" s="33" t="s">
        <v>19</v>
      </c>
      <c r="L138" s="50">
        <v>10</v>
      </c>
      <c r="M138" s="33" t="s">
        <v>196</v>
      </c>
      <c r="N138" s="33" t="s">
        <v>196</v>
      </c>
    </row>
    <row r="139" spans="1:14" s="32" customFormat="1" ht="48" customHeight="1">
      <c r="A139" s="44" t="s">
        <v>149</v>
      </c>
      <c r="B139" s="45" t="s">
        <v>82</v>
      </c>
      <c r="C139" s="27" t="s">
        <v>21</v>
      </c>
      <c r="D139" s="34" t="s">
        <v>33</v>
      </c>
      <c r="E139" s="34" t="s">
        <v>33</v>
      </c>
      <c r="F139" s="34" t="s">
        <v>217</v>
      </c>
      <c r="G139" s="46" t="s">
        <v>193</v>
      </c>
      <c r="H139" s="30">
        <f>SUM(H141)</f>
        <v>0</v>
      </c>
      <c r="I139" s="24"/>
      <c r="J139" s="24"/>
      <c r="K139" s="24"/>
      <c r="L139" s="148"/>
      <c r="M139" s="24"/>
      <c r="N139" s="24"/>
    </row>
    <row r="140" spans="1:14" s="32" customFormat="1" ht="45.75" customHeight="1">
      <c r="A140" s="25" t="s">
        <v>163</v>
      </c>
      <c r="B140" s="26" t="s">
        <v>64</v>
      </c>
      <c r="C140" s="27"/>
      <c r="D140" s="120"/>
      <c r="E140" s="120"/>
      <c r="F140" s="34"/>
      <c r="G140" s="46"/>
      <c r="H140" s="38"/>
      <c r="I140" s="24"/>
      <c r="J140" s="24"/>
      <c r="K140" s="24"/>
      <c r="L140" s="31"/>
      <c r="M140" s="24"/>
      <c r="N140" s="24"/>
    </row>
    <row r="141" spans="1:14" s="32" customFormat="1" ht="53.25" customHeight="1">
      <c r="A141" s="33" t="s">
        <v>287</v>
      </c>
      <c r="B141" s="90" t="s">
        <v>65</v>
      </c>
      <c r="C141" s="43" t="s">
        <v>21</v>
      </c>
      <c r="D141" s="36" t="s">
        <v>33</v>
      </c>
      <c r="E141" s="36" t="s">
        <v>33</v>
      </c>
      <c r="F141" s="34" t="s">
        <v>218</v>
      </c>
      <c r="G141" s="37" t="s">
        <v>193</v>
      </c>
      <c r="H141" s="30">
        <f>SUM(H142+H143)</f>
        <v>0</v>
      </c>
      <c r="I141" s="24"/>
      <c r="J141" s="24"/>
      <c r="K141" s="24"/>
      <c r="L141" s="39"/>
      <c r="M141" s="24"/>
      <c r="N141" s="24"/>
    </row>
    <row r="142" spans="1:14" s="32" customFormat="1" ht="39.75" customHeight="1">
      <c r="A142" s="33" t="s">
        <v>285</v>
      </c>
      <c r="B142" s="90" t="s">
        <v>66</v>
      </c>
      <c r="C142" s="43" t="s">
        <v>21</v>
      </c>
      <c r="D142" s="36" t="s">
        <v>33</v>
      </c>
      <c r="E142" s="36" t="s">
        <v>33</v>
      </c>
      <c r="F142" s="35" t="s">
        <v>218</v>
      </c>
      <c r="G142" s="37" t="s">
        <v>235</v>
      </c>
      <c r="H142" s="38">
        <v>0</v>
      </c>
      <c r="I142" s="179" t="s">
        <v>397</v>
      </c>
      <c r="J142" s="48" t="s">
        <v>380</v>
      </c>
      <c r="K142" s="33" t="s">
        <v>19</v>
      </c>
      <c r="L142" s="50">
        <v>5</v>
      </c>
      <c r="M142" s="33" t="s">
        <v>196</v>
      </c>
      <c r="N142" s="33" t="s">
        <v>196</v>
      </c>
    </row>
    <row r="143" spans="1:14" s="32" customFormat="1" ht="39.75" customHeight="1">
      <c r="A143" s="40" t="s">
        <v>286</v>
      </c>
      <c r="B143" s="90" t="s">
        <v>67</v>
      </c>
      <c r="C143" s="43" t="s">
        <v>21</v>
      </c>
      <c r="D143" s="36" t="s">
        <v>33</v>
      </c>
      <c r="E143" s="36" t="s">
        <v>33</v>
      </c>
      <c r="F143" s="35" t="s">
        <v>218</v>
      </c>
      <c r="G143" s="37" t="s">
        <v>235</v>
      </c>
      <c r="H143" s="38">
        <v>0</v>
      </c>
      <c r="I143" s="180"/>
      <c r="J143" s="48" t="s">
        <v>381</v>
      </c>
      <c r="K143" s="33" t="s">
        <v>258</v>
      </c>
      <c r="L143" s="50">
        <v>5</v>
      </c>
      <c r="M143" s="33" t="s">
        <v>196</v>
      </c>
      <c r="N143" s="33" t="s">
        <v>196</v>
      </c>
    </row>
    <row r="144" spans="1:14" s="32" customFormat="1" ht="25.5" customHeight="1">
      <c r="A144" s="197" t="s">
        <v>150</v>
      </c>
      <c r="B144" s="200" t="s">
        <v>138</v>
      </c>
      <c r="C144" s="110" t="s">
        <v>21</v>
      </c>
      <c r="D144" s="110" t="s">
        <v>11</v>
      </c>
      <c r="E144" s="110" t="s">
        <v>11</v>
      </c>
      <c r="F144" s="26" t="s">
        <v>219</v>
      </c>
      <c r="G144" s="113" t="s">
        <v>193</v>
      </c>
      <c r="H144" s="69">
        <f>H145+H146+H147+H148+H149</f>
        <v>237600</v>
      </c>
      <c r="I144" s="24"/>
      <c r="J144" s="24"/>
      <c r="K144" s="24"/>
      <c r="L144" s="149"/>
      <c r="M144" s="24"/>
      <c r="N144" s="24"/>
    </row>
    <row r="145" spans="1:14" s="32" customFormat="1" ht="30.75" customHeight="1">
      <c r="A145" s="198"/>
      <c r="B145" s="201"/>
      <c r="C145" s="203" t="s">
        <v>21</v>
      </c>
      <c r="D145" s="110" t="s">
        <v>9</v>
      </c>
      <c r="E145" s="110" t="s">
        <v>14</v>
      </c>
      <c r="F145" s="110" t="s">
        <v>15</v>
      </c>
      <c r="G145" s="113" t="s">
        <v>193</v>
      </c>
      <c r="H145" s="69">
        <v>20000</v>
      </c>
      <c r="I145" s="24"/>
      <c r="J145" s="24"/>
      <c r="K145" s="24"/>
      <c r="L145" s="149"/>
      <c r="M145" s="24"/>
      <c r="N145" s="24"/>
    </row>
    <row r="146" spans="1:14" s="32" customFormat="1" ht="30.75" customHeight="1">
      <c r="A146" s="198"/>
      <c r="B146" s="201"/>
      <c r="C146" s="204"/>
      <c r="D146" s="110" t="s">
        <v>17</v>
      </c>
      <c r="E146" s="110" t="s">
        <v>12</v>
      </c>
      <c r="F146" s="110" t="s">
        <v>15</v>
      </c>
      <c r="G146" s="113" t="s">
        <v>193</v>
      </c>
      <c r="H146" s="69">
        <v>123600</v>
      </c>
      <c r="I146" s="24"/>
      <c r="J146" s="24"/>
      <c r="K146" s="24"/>
      <c r="L146" s="149"/>
      <c r="M146" s="24"/>
      <c r="N146" s="24"/>
    </row>
    <row r="147" spans="1:14" s="32" customFormat="1" ht="30.75" customHeight="1">
      <c r="A147" s="199"/>
      <c r="B147" s="201"/>
      <c r="C147" s="205"/>
      <c r="D147" s="110" t="s">
        <v>12</v>
      </c>
      <c r="E147" s="110" t="s">
        <v>16</v>
      </c>
      <c r="F147" s="110" t="s">
        <v>15</v>
      </c>
      <c r="G147" s="113" t="s">
        <v>193</v>
      </c>
      <c r="H147" s="69">
        <f>SUM(H174+H185)</f>
        <v>47000</v>
      </c>
      <c r="I147" s="24"/>
      <c r="J147" s="24"/>
      <c r="K147" s="24"/>
      <c r="L147" s="149"/>
      <c r="M147" s="24"/>
      <c r="N147" s="24"/>
    </row>
    <row r="148" spans="1:14" s="32" customFormat="1" ht="30.75" customHeight="1">
      <c r="A148" s="199"/>
      <c r="B148" s="201"/>
      <c r="C148" s="205"/>
      <c r="D148" s="110" t="s">
        <v>12</v>
      </c>
      <c r="E148" s="110" t="s">
        <v>10</v>
      </c>
      <c r="F148" s="110" t="s">
        <v>15</v>
      </c>
      <c r="G148" s="113" t="s">
        <v>193</v>
      </c>
      <c r="H148" s="69">
        <v>42000</v>
      </c>
      <c r="I148" s="24"/>
      <c r="J148" s="24"/>
      <c r="K148" s="24"/>
      <c r="L148" s="149"/>
      <c r="M148" s="24"/>
      <c r="N148" s="24"/>
    </row>
    <row r="149" spans="1:14" s="32" customFormat="1" ht="30.75" customHeight="1">
      <c r="A149" s="186"/>
      <c r="B149" s="202"/>
      <c r="C149" s="206"/>
      <c r="D149" s="110" t="s">
        <v>12</v>
      </c>
      <c r="E149" s="110" t="s">
        <v>24</v>
      </c>
      <c r="F149" s="110" t="s">
        <v>15</v>
      </c>
      <c r="G149" s="113" t="s">
        <v>193</v>
      </c>
      <c r="H149" s="69">
        <v>5000</v>
      </c>
      <c r="I149" s="24"/>
      <c r="J149" s="24"/>
      <c r="K149" s="24"/>
      <c r="L149" s="149"/>
      <c r="M149" s="24"/>
      <c r="N149" s="24"/>
    </row>
    <row r="150" spans="1:14" s="32" customFormat="1" ht="83.25" customHeight="1">
      <c r="A150" s="25" t="s">
        <v>151</v>
      </c>
      <c r="B150" s="146" t="s">
        <v>123</v>
      </c>
      <c r="C150" s="26" t="s">
        <v>21</v>
      </c>
      <c r="D150" s="26" t="s">
        <v>12</v>
      </c>
      <c r="E150" s="26" t="s">
        <v>16</v>
      </c>
      <c r="F150" s="26" t="s">
        <v>220</v>
      </c>
      <c r="G150" s="117" t="s">
        <v>235</v>
      </c>
      <c r="H150" s="150">
        <v>0</v>
      </c>
      <c r="I150" s="24"/>
      <c r="J150" s="24"/>
      <c r="K150" s="24"/>
      <c r="L150" s="47"/>
      <c r="M150" s="24"/>
      <c r="N150" s="24"/>
    </row>
    <row r="151" spans="1:14" s="32" customFormat="1" ht="76.5" customHeight="1">
      <c r="A151" s="40" t="s">
        <v>164</v>
      </c>
      <c r="B151" s="146" t="s">
        <v>84</v>
      </c>
      <c r="C151" s="27"/>
      <c r="D151" s="120"/>
      <c r="E151" s="120"/>
      <c r="F151" s="34"/>
      <c r="G151" s="46"/>
      <c r="H151" s="150"/>
      <c r="I151" s="24"/>
      <c r="J151" s="24"/>
      <c r="K151" s="24"/>
      <c r="L151" s="31"/>
      <c r="M151" s="24"/>
      <c r="N151" s="24"/>
    </row>
    <row r="152" spans="1:14" s="32" customFormat="1" ht="74.25" customHeight="1">
      <c r="A152" s="40" t="s">
        <v>288</v>
      </c>
      <c r="B152" s="146" t="s">
        <v>83</v>
      </c>
      <c r="C152" s="43" t="s">
        <v>21</v>
      </c>
      <c r="D152" s="36" t="s">
        <v>12</v>
      </c>
      <c r="E152" s="36" t="s">
        <v>24</v>
      </c>
      <c r="F152" s="35" t="s">
        <v>220</v>
      </c>
      <c r="G152" s="37" t="s">
        <v>193</v>
      </c>
      <c r="H152" s="69">
        <f>(H153+H154+H155+H156+H157)</f>
        <v>0</v>
      </c>
      <c r="I152" s="24"/>
      <c r="J152" s="24"/>
      <c r="K152" s="24"/>
      <c r="L152" s="31"/>
      <c r="M152" s="24"/>
      <c r="N152" s="24"/>
    </row>
    <row r="153" spans="1:14" s="32" customFormat="1" ht="62.25" customHeight="1">
      <c r="A153" s="40" t="s">
        <v>289</v>
      </c>
      <c r="B153" s="42" t="s">
        <v>294</v>
      </c>
      <c r="C153" s="43" t="s">
        <v>21</v>
      </c>
      <c r="D153" s="36" t="s">
        <v>12</v>
      </c>
      <c r="E153" s="36" t="s">
        <v>24</v>
      </c>
      <c r="F153" s="35" t="s">
        <v>407</v>
      </c>
      <c r="G153" s="37" t="s">
        <v>235</v>
      </c>
      <c r="H153" s="150">
        <v>0</v>
      </c>
      <c r="I153" s="179" t="s">
        <v>395</v>
      </c>
      <c r="J153" s="94" t="s">
        <v>352</v>
      </c>
      <c r="K153" s="33" t="s">
        <v>19</v>
      </c>
      <c r="L153" s="33">
        <v>5</v>
      </c>
      <c r="M153" s="33" t="s">
        <v>196</v>
      </c>
      <c r="N153" s="33" t="s">
        <v>196</v>
      </c>
    </row>
    <row r="154" spans="1:14" s="32" customFormat="1" ht="41.25" customHeight="1">
      <c r="A154" s="40" t="s">
        <v>290</v>
      </c>
      <c r="B154" s="42" t="s">
        <v>86</v>
      </c>
      <c r="C154" s="43" t="s">
        <v>21</v>
      </c>
      <c r="D154" s="36" t="s">
        <v>12</v>
      </c>
      <c r="E154" s="36" t="s">
        <v>24</v>
      </c>
      <c r="F154" s="35" t="s">
        <v>220</v>
      </c>
      <c r="G154" s="37" t="s">
        <v>235</v>
      </c>
      <c r="H154" s="150">
        <v>0</v>
      </c>
      <c r="I154" s="181"/>
      <c r="J154" s="48" t="s">
        <v>353</v>
      </c>
      <c r="K154" s="33" t="s">
        <v>19</v>
      </c>
      <c r="L154" s="33">
        <v>5</v>
      </c>
      <c r="M154" s="33" t="s">
        <v>196</v>
      </c>
      <c r="N154" s="33" t="s">
        <v>196</v>
      </c>
    </row>
    <row r="155" spans="1:14" s="32" customFormat="1" ht="37.5" customHeight="1">
      <c r="A155" s="40" t="s">
        <v>291</v>
      </c>
      <c r="B155" s="151" t="s">
        <v>87</v>
      </c>
      <c r="C155" s="43" t="s">
        <v>21</v>
      </c>
      <c r="D155" s="36" t="s">
        <v>12</v>
      </c>
      <c r="E155" s="36" t="s">
        <v>24</v>
      </c>
      <c r="F155" s="35" t="s">
        <v>220</v>
      </c>
      <c r="G155" s="37" t="s">
        <v>235</v>
      </c>
      <c r="H155" s="150">
        <v>0</v>
      </c>
      <c r="I155" s="181"/>
      <c r="J155" s="48" t="s">
        <v>354</v>
      </c>
      <c r="K155" s="33" t="s">
        <v>19</v>
      </c>
      <c r="L155" s="33">
        <v>5</v>
      </c>
      <c r="M155" s="33" t="s">
        <v>196</v>
      </c>
      <c r="N155" s="33" t="s">
        <v>196</v>
      </c>
    </row>
    <row r="156" spans="1:14" s="32" customFormat="1" ht="37.5" customHeight="1">
      <c r="A156" s="40" t="s">
        <v>292</v>
      </c>
      <c r="B156" s="151" t="s">
        <v>351</v>
      </c>
      <c r="C156" s="43" t="s">
        <v>21</v>
      </c>
      <c r="D156" s="36" t="s">
        <v>12</v>
      </c>
      <c r="E156" s="36" t="s">
        <v>24</v>
      </c>
      <c r="F156" s="35" t="s">
        <v>220</v>
      </c>
      <c r="G156" s="37" t="s">
        <v>235</v>
      </c>
      <c r="H156" s="150">
        <v>0</v>
      </c>
      <c r="I156" s="181"/>
      <c r="J156" s="48" t="s">
        <v>355</v>
      </c>
      <c r="K156" s="33" t="s">
        <v>19</v>
      </c>
      <c r="L156" s="33">
        <v>5</v>
      </c>
      <c r="M156" s="33" t="s">
        <v>196</v>
      </c>
      <c r="N156" s="33" t="s">
        <v>196</v>
      </c>
    </row>
    <row r="157" spans="1:14" s="32" customFormat="1" ht="36" customHeight="1">
      <c r="A157" s="33" t="s">
        <v>293</v>
      </c>
      <c r="B157" s="151" t="s">
        <v>89</v>
      </c>
      <c r="C157" s="43" t="s">
        <v>21</v>
      </c>
      <c r="D157" s="36" t="s">
        <v>12</v>
      </c>
      <c r="E157" s="36" t="s">
        <v>24</v>
      </c>
      <c r="F157" s="35" t="s">
        <v>220</v>
      </c>
      <c r="G157" s="37" t="s">
        <v>235</v>
      </c>
      <c r="H157" s="150">
        <v>0</v>
      </c>
      <c r="I157" s="180"/>
      <c r="J157" s="124" t="s">
        <v>356</v>
      </c>
      <c r="K157" s="33" t="s">
        <v>258</v>
      </c>
      <c r="L157" s="50">
        <v>1</v>
      </c>
      <c r="M157" s="33" t="s">
        <v>196</v>
      </c>
      <c r="N157" s="33" t="s">
        <v>196</v>
      </c>
    </row>
    <row r="158" spans="1:14" s="32" customFormat="1" ht="157.5" customHeight="1">
      <c r="A158" s="33" t="s">
        <v>295</v>
      </c>
      <c r="B158" s="146" t="s">
        <v>90</v>
      </c>
      <c r="C158" s="43" t="s">
        <v>21</v>
      </c>
      <c r="D158" s="95" t="s">
        <v>12</v>
      </c>
      <c r="E158" s="95" t="s">
        <v>24</v>
      </c>
      <c r="F158" s="43" t="s">
        <v>221</v>
      </c>
      <c r="G158" s="68" t="s">
        <v>193</v>
      </c>
      <c r="H158" s="69">
        <f>SUM(H159+H160+H161+H162+H163)</f>
        <v>0</v>
      </c>
      <c r="I158" s="24"/>
      <c r="J158" s="24"/>
      <c r="K158" s="24"/>
      <c r="L158" s="39"/>
      <c r="M158" s="24"/>
      <c r="N158" s="24"/>
    </row>
    <row r="159" spans="1:14" s="32" customFormat="1" ht="59.25" customHeight="1">
      <c r="A159" s="33" t="s">
        <v>296</v>
      </c>
      <c r="B159" s="42" t="s">
        <v>85</v>
      </c>
      <c r="C159" s="43" t="s">
        <v>21</v>
      </c>
      <c r="D159" s="36" t="s">
        <v>12</v>
      </c>
      <c r="E159" s="36" t="s">
        <v>24</v>
      </c>
      <c r="F159" s="35" t="s">
        <v>221</v>
      </c>
      <c r="G159" s="37" t="s">
        <v>235</v>
      </c>
      <c r="H159" s="150">
        <v>0</v>
      </c>
      <c r="I159" s="179" t="s">
        <v>395</v>
      </c>
      <c r="J159" s="94" t="s">
        <v>352</v>
      </c>
      <c r="K159" s="33" t="s">
        <v>19</v>
      </c>
      <c r="L159" s="33">
        <v>5</v>
      </c>
      <c r="M159" s="33" t="s">
        <v>196</v>
      </c>
      <c r="N159" s="33" t="s">
        <v>196</v>
      </c>
    </row>
    <row r="160" spans="1:14" s="32" customFormat="1" ht="48" customHeight="1">
      <c r="A160" s="33" t="s">
        <v>297</v>
      </c>
      <c r="B160" s="42" t="s">
        <v>86</v>
      </c>
      <c r="C160" s="43" t="s">
        <v>21</v>
      </c>
      <c r="D160" s="36" t="s">
        <v>12</v>
      </c>
      <c r="E160" s="36" t="s">
        <v>24</v>
      </c>
      <c r="F160" s="35" t="s">
        <v>221</v>
      </c>
      <c r="G160" s="37" t="s">
        <v>235</v>
      </c>
      <c r="H160" s="150">
        <v>0</v>
      </c>
      <c r="I160" s="181"/>
      <c r="J160" s="48" t="s">
        <v>353</v>
      </c>
      <c r="K160" s="33" t="s">
        <v>19</v>
      </c>
      <c r="L160" s="33">
        <v>5</v>
      </c>
      <c r="M160" s="33" t="s">
        <v>196</v>
      </c>
      <c r="N160" s="33" t="s">
        <v>196</v>
      </c>
    </row>
    <row r="161" spans="1:14" s="32" customFormat="1" ht="36" customHeight="1">
      <c r="A161" s="33" t="s">
        <v>298</v>
      </c>
      <c r="B161" s="151" t="s">
        <v>87</v>
      </c>
      <c r="C161" s="43" t="s">
        <v>21</v>
      </c>
      <c r="D161" s="36" t="s">
        <v>12</v>
      </c>
      <c r="E161" s="36" t="s">
        <v>24</v>
      </c>
      <c r="F161" s="35" t="s">
        <v>221</v>
      </c>
      <c r="G161" s="37" t="s">
        <v>235</v>
      </c>
      <c r="H161" s="150">
        <v>0</v>
      </c>
      <c r="I161" s="181"/>
      <c r="J161" s="48" t="s">
        <v>354</v>
      </c>
      <c r="K161" s="33" t="s">
        <v>19</v>
      </c>
      <c r="L161" s="33">
        <v>5</v>
      </c>
      <c r="M161" s="33" t="s">
        <v>196</v>
      </c>
      <c r="N161" s="33" t="s">
        <v>196</v>
      </c>
    </row>
    <row r="162" spans="1:14" s="32" customFormat="1" ht="36" customHeight="1">
      <c r="A162" s="33" t="s">
        <v>299</v>
      </c>
      <c r="B162" s="151" t="s">
        <v>88</v>
      </c>
      <c r="C162" s="43" t="s">
        <v>21</v>
      </c>
      <c r="D162" s="36" t="s">
        <v>12</v>
      </c>
      <c r="E162" s="36" t="s">
        <v>24</v>
      </c>
      <c r="F162" s="35" t="s">
        <v>221</v>
      </c>
      <c r="G162" s="37" t="s">
        <v>235</v>
      </c>
      <c r="H162" s="150">
        <v>0</v>
      </c>
      <c r="I162" s="181"/>
      <c r="J162" s="48" t="s">
        <v>355</v>
      </c>
      <c r="K162" s="33" t="s">
        <v>19</v>
      </c>
      <c r="L162" s="33">
        <v>5</v>
      </c>
      <c r="M162" s="33" t="s">
        <v>196</v>
      </c>
      <c r="N162" s="33" t="s">
        <v>196</v>
      </c>
    </row>
    <row r="163" spans="1:14" s="32" customFormat="1" ht="36" customHeight="1">
      <c r="A163" s="33" t="s">
        <v>300</v>
      </c>
      <c r="B163" s="151" t="s">
        <v>89</v>
      </c>
      <c r="C163" s="43" t="s">
        <v>21</v>
      </c>
      <c r="D163" s="36" t="s">
        <v>12</v>
      </c>
      <c r="E163" s="36" t="s">
        <v>24</v>
      </c>
      <c r="F163" s="35" t="s">
        <v>221</v>
      </c>
      <c r="G163" s="37" t="s">
        <v>235</v>
      </c>
      <c r="H163" s="150">
        <v>0</v>
      </c>
      <c r="I163" s="180"/>
      <c r="J163" s="124" t="s">
        <v>356</v>
      </c>
      <c r="K163" s="33" t="s">
        <v>258</v>
      </c>
      <c r="L163" s="50">
        <v>1</v>
      </c>
      <c r="M163" s="33" t="s">
        <v>196</v>
      </c>
      <c r="N163" s="33" t="s">
        <v>196</v>
      </c>
    </row>
    <row r="164" spans="1:14" s="32" customFormat="1" ht="63" customHeight="1">
      <c r="A164" s="40" t="s">
        <v>165</v>
      </c>
      <c r="B164" s="26" t="s">
        <v>91</v>
      </c>
      <c r="C164" s="27"/>
      <c r="D164" s="28"/>
      <c r="E164" s="28"/>
      <c r="F164" s="27"/>
      <c r="G164" s="29"/>
      <c r="H164" s="150"/>
      <c r="I164" s="24"/>
      <c r="J164" s="24"/>
      <c r="K164" s="24"/>
      <c r="L164" s="31"/>
      <c r="M164" s="24"/>
      <c r="N164" s="24"/>
    </row>
    <row r="165" spans="1:14" s="32" customFormat="1" ht="59.25" customHeight="1">
      <c r="A165" s="40" t="s">
        <v>301</v>
      </c>
      <c r="B165" s="26" t="s">
        <v>92</v>
      </c>
      <c r="C165" s="27" t="s">
        <v>21</v>
      </c>
      <c r="D165" s="120" t="s">
        <v>17</v>
      </c>
      <c r="E165" s="120" t="s">
        <v>12</v>
      </c>
      <c r="F165" s="43" t="s">
        <v>220</v>
      </c>
      <c r="G165" s="46" t="s">
        <v>193</v>
      </c>
      <c r="H165" s="69">
        <f>SUM(H166)</f>
        <v>104300</v>
      </c>
      <c r="I165" s="24"/>
      <c r="J165" s="24"/>
      <c r="K165" s="24"/>
      <c r="L165" s="31"/>
      <c r="M165" s="24"/>
      <c r="N165" s="24"/>
    </row>
    <row r="166" spans="1:14" s="32" customFormat="1" ht="99" customHeight="1">
      <c r="A166" s="33" t="s">
        <v>302</v>
      </c>
      <c r="B166" s="90" t="s">
        <v>139</v>
      </c>
      <c r="C166" s="43" t="s">
        <v>21</v>
      </c>
      <c r="D166" s="36" t="s">
        <v>17</v>
      </c>
      <c r="E166" s="36" t="s">
        <v>12</v>
      </c>
      <c r="F166" s="35" t="s">
        <v>303</v>
      </c>
      <c r="G166" s="37" t="s">
        <v>193</v>
      </c>
      <c r="H166" s="150">
        <v>104300</v>
      </c>
      <c r="I166" s="94" t="s">
        <v>436</v>
      </c>
      <c r="J166" s="48" t="s">
        <v>382</v>
      </c>
      <c r="K166" s="33" t="s">
        <v>258</v>
      </c>
      <c r="L166" s="50">
        <v>1</v>
      </c>
      <c r="M166" s="33" t="s">
        <v>196</v>
      </c>
      <c r="N166" s="33" t="s">
        <v>196</v>
      </c>
    </row>
    <row r="167" spans="1:14" s="32" customFormat="1" ht="40.5" customHeight="1">
      <c r="A167" s="44" t="s">
        <v>152</v>
      </c>
      <c r="B167" s="45" t="s">
        <v>124</v>
      </c>
      <c r="C167" s="26" t="s">
        <v>21</v>
      </c>
      <c r="D167" s="26" t="s">
        <v>11</v>
      </c>
      <c r="E167" s="26" t="s">
        <v>11</v>
      </c>
      <c r="F167" s="26" t="s">
        <v>222</v>
      </c>
      <c r="G167" s="46" t="s">
        <v>193</v>
      </c>
      <c r="H167" s="150"/>
      <c r="I167" s="24"/>
      <c r="J167" s="24"/>
      <c r="K167" s="24"/>
      <c r="L167" s="148"/>
      <c r="M167" s="24"/>
      <c r="N167" s="24"/>
    </row>
    <row r="168" spans="1:14" s="32" customFormat="1" ht="78" customHeight="1">
      <c r="A168" s="40" t="s">
        <v>166</v>
      </c>
      <c r="B168" s="26" t="s">
        <v>93</v>
      </c>
      <c r="C168" s="27"/>
      <c r="D168" s="120"/>
      <c r="E168" s="120"/>
      <c r="F168" s="34"/>
      <c r="G168" s="46"/>
      <c r="H168" s="150"/>
      <c r="I168" s="24"/>
      <c r="J168" s="24"/>
      <c r="K168" s="24"/>
      <c r="L168" s="31"/>
      <c r="M168" s="24"/>
      <c r="N168" s="24"/>
    </row>
    <row r="169" spans="1:14" s="32" customFormat="1" ht="72" customHeight="1">
      <c r="A169" s="40" t="s">
        <v>304</v>
      </c>
      <c r="B169" s="26" t="s">
        <v>94</v>
      </c>
      <c r="C169" s="43" t="s">
        <v>21</v>
      </c>
      <c r="D169" s="35" t="s">
        <v>12</v>
      </c>
      <c r="E169" s="35" t="s">
        <v>24</v>
      </c>
      <c r="F169" s="35" t="s">
        <v>223</v>
      </c>
      <c r="G169" s="37" t="s">
        <v>193</v>
      </c>
      <c r="H169" s="69">
        <f>SUM(H170+H171)</f>
        <v>0</v>
      </c>
      <c r="I169" s="24"/>
      <c r="J169" s="24"/>
      <c r="K169" s="24"/>
      <c r="L169" s="39"/>
      <c r="M169" s="24"/>
      <c r="N169" s="24"/>
    </row>
    <row r="170" spans="1:14" s="32" customFormat="1" ht="42.75" customHeight="1">
      <c r="A170" s="40" t="s">
        <v>305</v>
      </c>
      <c r="B170" s="90" t="s">
        <v>96</v>
      </c>
      <c r="C170" s="43" t="s">
        <v>21</v>
      </c>
      <c r="D170" s="36" t="s">
        <v>12</v>
      </c>
      <c r="E170" s="36" t="s">
        <v>24</v>
      </c>
      <c r="F170" s="35" t="s">
        <v>223</v>
      </c>
      <c r="G170" s="37" t="s">
        <v>235</v>
      </c>
      <c r="H170" s="150">
        <v>0</v>
      </c>
      <c r="I170" s="179" t="s">
        <v>396</v>
      </c>
      <c r="J170" s="124" t="s">
        <v>383</v>
      </c>
      <c r="K170" s="33" t="s">
        <v>19</v>
      </c>
      <c r="L170" s="33">
        <v>10</v>
      </c>
      <c r="M170" s="33" t="s">
        <v>196</v>
      </c>
      <c r="N170" s="33" t="s">
        <v>196</v>
      </c>
    </row>
    <row r="171" spans="1:14" s="32" customFormat="1" ht="60.75" customHeight="1">
      <c r="A171" s="33" t="s">
        <v>306</v>
      </c>
      <c r="B171" s="90" t="s">
        <v>95</v>
      </c>
      <c r="C171" s="43" t="s">
        <v>21</v>
      </c>
      <c r="D171" s="36" t="s">
        <v>12</v>
      </c>
      <c r="E171" s="36" t="s">
        <v>24</v>
      </c>
      <c r="F171" s="35" t="s">
        <v>223</v>
      </c>
      <c r="G171" s="37" t="s">
        <v>235</v>
      </c>
      <c r="H171" s="150">
        <v>0</v>
      </c>
      <c r="I171" s="180"/>
      <c r="J171" s="48" t="s">
        <v>384</v>
      </c>
      <c r="K171" s="33" t="s">
        <v>258</v>
      </c>
      <c r="L171" s="33" t="s">
        <v>357</v>
      </c>
      <c r="M171" s="33" t="s">
        <v>196</v>
      </c>
      <c r="N171" s="33" t="s">
        <v>196</v>
      </c>
    </row>
    <row r="172" spans="1:14" s="32" customFormat="1" ht="60" customHeight="1">
      <c r="A172" s="44" t="s">
        <v>153</v>
      </c>
      <c r="B172" s="45" t="s">
        <v>125</v>
      </c>
      <c r="C172" s="27" t="s">
        <v>21</v>
      </c>
      <c r="D172" s="27" t="s">
        <v>11</v>
      </c>
      <c r="E172" s="27" t="s">
        <v>11</v>
      </c>
      <c r="F172" s="27" t="s">
        <v>224</v>
      </c>
      <c r="G172" s="29" t="s">
        <v>193</v>
      </c>
      <c r="H172" s="30">
        <f>SUM(H174+H180+H182+H185+H188)</f>
        <v>109000</v>
      </c>
      <c r="I172" s="24"/>
      <c r="J172" s="24"/>
      <c r="K172" s="24"/>
      <c r="L172" s="148"/>
      <c r="M172" s="24"/>
      <c r="N172" s="24"/>
    </row>
    <row r="173" spans="1:14" s="32" customFormat="1" ht="76.5" customHeight="1">
      <c r="A173" s="40" t="s">
        <v>167</v>
      </c>
      <c r="B173" s="146" t="s">
        <v>97</v>
      </c>
      <c r="C173" s="27"/>
      <c r="D173" s="34"/>
      <c r="E173" s="34"/>
      <c r="F173" s="34"/>
      <c r="G173" s="46"/>
      <c r="H173" s="38"/>
      <c r="I173" s="24"/>
      <c r="J173" s="24"/>
      <c r="K173" s="24"/>
      <c r="L173" s="148"/>
      <c r="M173" s="24"/>
      <c r="N173" s="24"/>
    </row>
    <row r="174" spans="1:14" s="32" customFormat="1" ht="64.5" customHeight="1">
      <c r="A174" s="40" t="s">
        <v>307</v>
      </c>
      <c r="B174" s="146" t="s">
        <v>103</v>
      </c>
      <c r="C174" s="27" t="s">
        <v>21</v>
      </c>
      <c r="D174" s="34" t="s">
        <v>12</v>
      </c>
      <c r="E174" s="34" t="s">
        <v>16</v>
      </c>
      <c r="F174" s="34" t="s">
        <v>225</v>
      </c>
      <c r="G174" s="46" t="s">
        <v>193</v>
      </c>
      <c r="H174" s="30">
        <f>SUM(H175+H176+H177+H178+H179)</f>
        <v>47000</v>
      </c>
      <c r="I174" s="24"/>
      <c r="J174" s="24"/>
      <c r="K174" s="24"/>
      <c r="L174" s="148"/>
      <c r="M174" s="24"/>
      <c r="N174" s="24"/>
    </row>
    <row r="175" spans="1:14" s="32" customFormat="1" ht="45.75" customHeight="1">
      <c r="A175" s="40" t="s">
        <v>308</v>
      </c>
      <c r="B175" s="146" t="s">
        <v>447</v>
      </c>
      <c r="C175" s="43" t="s">
        <v>21</v>
      </c>
      <c r="D175" s="35" t="s">
        <v>12</v>
      </c>
      <c r="E175" s="35" t="s">
        <v>16</v>
      </c>
      <c r="F175" s="35" t="s">
        <v>225</v>
      </c>
      <c r="G175" s="37" t="s">
        <v>235</v>
      </c>
      <c r="H175" s="38">
        <v>5000</v>
      </c>
      <c r="I175" s="179" t="s">
        <v>395</v>
      </c>
      <c r="J175" s="48" t="s">
        <v>448</v>
      </c>
      <c r="K175" s="33" t="s">
        <v>370</v>
      </c>
      <c r="L175" s="54" t="s">
        <v>341</v>
      </c>
      <c r="M175" s="33" t="s">
        <v>196</v>
      </c>
      <c r="N175" s="33" t="s">
        <v>196</v>
      </c>
    </row>
    <row r="176" spans="1:14" s="32" customFormat="1" ht="52.5" customHeight="1">
      <c r="A176" s="40" t="s">
        <v>309</v>
      </c>
      <c r="B176" s="146" t="s">
        <v>102</v>
      </c>
      <c r="C176" s="43" t="s">
        <v>21</v>
      </c>
      <c r="D176" s="35" t="s">
        <v>12</v>
      </c>
      <c r="E176" s="35" t="s">
        <v>16</v>
      </c>
      <c r="F176" s="35" t="s">
        <v>225</v>
      </c>
      <c r="G176" s="37" t="s">
        <v>235</v>
      </c>
      <c r="H176" s="38">
        <v>0</v>
      </c>
      <c r="I176" s="181"/>
      <c r="J176" s="48" t="s">
        <v>385</v>
      </c>
      <c r="K176" s="33" t="s">
        <v>370</v>
      </c>
      <c r="L176" s="54" t="s">
        <v>341</v>
      </c>
      <c r="M176" s="33" t="s">
        <v>196</v>
      </c>
      <c r="N176" s="33" t="s">
        <v>196</v>
      </c>
    </row>
    <row r="177" spans="1:14" s="32" customFormat="1" ht="77.25" customHeight="1">
      <c r="A177" s="40" t="s">
        <v>310</v>
      </c>
      <c r="B177" s="90" t="s">
        <v>119</v>
      </c>
      <c r="C177" s="43" t="s">
        <v>21</v>
      </c>
      <c r="D177" s="35" t="s">
        <v>12</v>
      </c>
      <c r="E177" s="35" t="s">
        <v>16</v>
      </c>
      <c r="F177" s="35" t="s">
        <v>225</v>
      </c>
      <c r="G177" s="37" t="s">
        <v>235</v>
      </c>
      <c r="H177" s="38">
        <v>0</v>
      </c>
      <c r="I177" s="181"/>
      <c r="J177" s="48" t="s">
        <v>359</v>
      </c>
      <c r="K177" s="33" t="s">
        <v>5</v>
      </c>
      <c r="L177" s="33">
        <v>100</v>
      </c>
      <c r="M177" s="33" t="s">
        <v>196</v>
      </c>
      <c r="N177" s="33" t="s">
        <v>196</v>
      </c>
    </row>
    <row r="178" spans="1:14" s="32" customFormat="1" ht="47.25" customHeight="1">
      <c r="A178" s="40" t="s">
        <v>311</v>
      </c>
      <c r="B178" s="90" t="s">
        <v>104</v>
      </c>
      <c r="C178" s="43" t="s">
        <v>21</v>
      </c>
      <c r="D178" s="35" t="s">
        <v>12</v>
      </c>
      <c r="E178" s="35" t="s">
        <v>16</v>
      </c>
      <c r="F178" s="35" t="s">
        <v>225</v>
      </c>
      <c r="G178" s="37" t="s">
        <v>235</v>
      </c>
      <c r="H178" s="38">
        <v>0</v>
      </c>
      <c r="I178" s="181"/>
      <c r="J178" s="48" t="s">
        <v>386</v>
      </c>
      <c r="K178" s="33" t="s">
        <v>370</v>
      </c>
      <c r="L178" s="54" t="s">
        <v>341</v>
      </c>
      <c r="M178" s="33" t="s">
        <v>196</v>
      </c>
      <c r="N178" s="33" t="s">
        <v>196</v>
      </c>
    </row>
    <row r="179" spans="1:14" s="32" customFormat="1" ht="73.5" customHeight="1">
      <c r="A179" s="40" t="s">
        <v>312</v>
      </c>
      <c r="B179" s="90" t="s">
        <v>107</v>
      </c>
      <c r="C179" s="43" t="s">
        <v>21</v>
      </c>
      <c r="D179" s="35" t="s">
        <v>12</v>
      </c>
      <c r="E179" s="35" t="s">
        <v>16</v>
      </c>
      <c r="F179" s="35" t="s">
        <v>224</v>
      </c>
      <c r="G179" s="37" t="s">
        <v>235</v>
      </c>
      <c r="H179" s="38">
        <v>42000</v>
      </c>
      <c r="I179" s="180"/>
      <c r="J179" s="48" t="s">
        <v>387</v>
      </c>
      <c r="K179" s="33" t="s">
        <v>370</v>
      </c>
      <c r="L179" s="54" t="s">
        <v>341</v>
      </c>
      <c r="M179" s="33" t="s">
        <v>196</v>
      </c>
      <c r="N179" s="33" t="s">
        <v>196</v>
      </c>
    </row>
    <row r="180" spans="1:14" s="32" customFormat="1" ht="36.75" customHeight="1">
      <c r="A180" s="40" t="s">
        <v>318</v>
      </c>
      <c r="B180" s="146" t="s">
        <v>105</v>
      </c>
      <c r="C180" s="27" t="s">
        <v>21</v>
      </c>
      <c r="D180" s="34" t="s">
        <v>12</v>
      </c>
      <c r="E180" s="34" t="s">
        <v>24</v>
      </c>
      <c r="F180" s="34" t="s">
        <v>226</v>
      </c>
      <c r="G180" s="46" t="s">
        <v>193</v>
      </c>
      <c r="H180" s="30">
        <f>SUM(H181)</f>
        <v>0</v>
      </c>
      <c r="I180" s="24"/>
      <c r="J180" s="24"/>
      <c r="K180" s="24"/>
      <c r="L180" s="148"/>
      <c r="M180" s="24"/>
      <c r="N180" s="24"/>
    </row>
    <row r="181" spans="1:14" s="32" customFormat="1" ht="64.5" customHeight="1">
      <c r="A181" s="40" t="s">
        <v>316</v>
      </c>
      <c r="B181" s="146" t="s">
        <v>106</v>
      </c>
      <c r="C181" s="43" t="s">
        <v>21</v>
      </c>
      <c r="D181" s="35" t="s">
        <v>12</v>
      </c>
      <c r="E181" s="35" t="s">
        <v>24</v>
      </c>
      <c r="F181" s="35" t="s">
        <v>435</v>
      </c>
      <c r="G181" s="37" t="s">
        <v>315</v>
      </c>
      <c r="H181" s="38">
        <v>0</v>
      </c>
      <c r="I181" s="94" t="s">
        <v>393</v>
      </c>
      <c r="J181" s="48" t="s">
        <v>388</v>
      </c>
      <c r="K181" s="33" t="s">
        <v>258</v>
      </c>
      <c r="L181" s="54">
        <v>3</v>
      </c>
      <c r="M181" s="33" t="s">
        <v>196</v>
      </c>
      <c r="N181" s="33" t="s">
        <v>196</v>
      </c>
    </row>
    <row r="182" spans="1:14" s="32" customFormat="1" ht="51" customHeight="1">
      <c r="A182" s="33" t="s">
        <v>317</v>
      </c>
      <c r="B182" s="90" t="s">
        <v>126</v>
      </c>
      <c r="C182" s="27" t="s">
        <v>21</v>
      </c>
      <c r="D182" s="34" t="s">
        <v>9</v>
      </c>
      <c r="E182" s="34" t="s">
        <v>14</v>
      </c>
      <c r="F182" s="34" t="s">
        <v>227</v>
      </c>
      <c r="G182" s="152" t="s">
        <v>193</v>
      </c>
      <c r="H182" s="30">
        <f>SUM(H183)</f>
        <v>20000</v>
      </c>
      <c r="I182" s="24"/>
      <c r="J182" s="24"/>
      <c r="K182" s="24"/>
      <c r="L182" s="24"/>
      <c r="M182" s="33"/>
      <c r="N182" s="33"/>
    </row>
    <row r="183" spans="1:14" s="32" customFormat="1" ht="66" customHeight="1">
      <c r="A183" s="33" t="s">
        <v>319</v>
      </c>
      <c r="B183" s="90" t="s">
        <v>127</v>
      </c>
      <c r="C183" s="43" t="s">
        <v>21</v>
      </c>
      <c r="D183" s="43" t="s">
        <v>9</v>
      </c>
      <c r="E183" s="43" t="s">
        <v>14</v>
      </c>
      <c r="F183" s="43" t="s">
        <v>320</v>
      </c>
      <c r="G183" s="68" t="s">
        <v>260</v>
      </c>
      <c r="H183" s="38">
        <v>20000</v>
      </c>
      <c r="I183" s="94" t="s">
        <v>394</v>
      </c>
      <c r="J183" s="124" t="s">
        <v>360</v>
      </c>
      <c r="K183" s="33" t="s">
        <v>198</v>
      </c>
      <c r="L183" s="87" t="s">
        <v>340</v>
      </c>
      <c r="M183" s="33" t="s">
        <v>196</v>
      </c>
      <c r="N183" s="33" t="s">
        <v>196</v>
      </c>
    </row>
    <row r="184" spans="1:14" s="32" customFormat="1" ht="55.5" customHeight="1">
      <c r="A184" s="40" t="s">
        <v>168</v>
      </c>
      <c r="B184" s="146" t="s">
        <v>99</v>
      </c>
      <c r="C184" s="27"/>
      <c r="D184" s="34"/>
      <c r="E184" s="34"/>
      <c r="F184" s="34"/>
      <c r="G184" s="46"/>
      <c r="H184" s="38"/>
      <c r="I184" s="24"/>
      <c r="J184" s="24"/>
      <c r="K184" s="24"/>
      <c r="L184" s="148"/>
      <c r="M184" s="24"/>
      <c r="N184" s="24"/>
    </row>
    <row r="185" spans="1:14" s="32" customFormat="1" ht="55.5" customHeight="1">
      <c r="A185" s="40" t="s">
        <v>321</v>
      </c>
      <c r="B185" s="26" t="s">
        <v>98</v>
      </c>
      <c r="C185" s="27" t="s">
        <v>21</v>
      </c>
      <c r="D185" s="120" t="s">
        <v>12</v>
      </c>
      <c r="E185" s="120" t="s">
        <v>16</v>
      </c>
      <c r="F185" s="26" t="s">
        <v>433</v>
      </c>
      <c r="G185" s="46" t="s">
        <v>193</v>
      </c>
      <c r="H185" s="30">
        <f>SUM(H186+H187)</f>
        <v>0</v>
      </c>
      <c r="I185" s="24"/>
      <c r="J185" s="24"/>
      <c r="K185" s="24"/>
      <c r="L185" s="31"/>
      <c r="M185" s="24"/>
      <c r="N185" s="24"/>
    </row>
    <row r="186" spans="1:14" s="32" customFormat="1" ht="45.75" customHeight="1">
      <c r="A186" s="40" t="s">
        <v>322</v>
      </c>
      <c r="B186" s="90" t="s">
        <v>101</v>
      </c>
      <c r="C186" s="43" t="s">
        <v>21</v>
      </c>
      <c r="D186" s="36" t="s">
        <v>12</v>
      </c>
      <c r="E186" s="36" t="s">
        <v>16</v>
      </c>
      <c r="F186" s="26" t="s">
        <v>434</v>
      </c>
      <c r="G186" s="37" t="s">
        <v>235</v>
      </c>
      <c r="H186" s="38">
        <v>0</v>
      </c>
      <c r="I186" s="179" t="s">
        <v>395</v>
      </c>
      <c r="J186" s="179" t="s">
        <v>361</v>
      </c>
      <c r="K186" s="182" t="s">
        <v>198</v>
      </c>
      <c r="L186" s="184" t="s">
        <v>340</v>
      </c>
      <c r="M186" s="182" t="s">
        <v>196</v>
      </c>
      <c r="N186" s="182" t="s">
        <v>196</v>
      </c>
    </row>
    <row r="187" spans="1:14" s="32" customFormat="1" ht="38.25" customHeight="1">
      <c r="A187" s="40" t="s">
        <v>323</v>
      </c>
      <c r="B187" s="90" t="s">
        <v>100</v>
      </c>
      <c r="C187" s="43" t="s">
        <v>21</v>
      </c>
      <c r="D187" s="36" t="s">
        <v>12</v>
      </c>
      <c r="E187" s="36" t="s">
        <v>16</v>
      </c>
      <c r="F187" s="26" t="s">
        <v>434</v>
      </c>
      <c r="G187" s="37" t="s">
        <v>235</v>
      </c>
      <c r="H187" s="38">
        <v>0</v>
      </c>
      <c r="I187" s="180"/>
      <c r="J187" s="180"/>
      <c r="K187" s="183"/>
      <c r="L187" s="185"/>
      <c r="M187" s="186"/>
      <c r="N187" s="186"/>
    </row>
    <row r="188" spans="1:14" s="32" customFormat="1" ht="75" customHeight="1">
      <c r="A188" s="40" t="s">
        <v>324</v>
      </c>
      <c r="B188" s="90" t="s">
        <v>118</v>
      </c>
      <c r="C188" s="27" t="s">
        <v>21</v>
      </c>
      <c r="D188" s="120" t="s">
        <v>12</v>
      </c>
      <c r="E188" s="120" t="s">
        <v>10</v>
      </c>
      <c r="F188" s="34" t="s">
        <v>228</v>
      </c>
      <c r="G188" s="46" t="s">
        <v>193</v>
      </c>
      <c r="H188" s="30">
        <f>SUM(H189+H190+H191)</f>
        <v>42000</v>
      </c>
      <c r="I188" s="24"/>
      <c r="J188" s="24"/>
      <c r="K188" s="24"/>
      <c r="L188" s="39"/>
      <c r="M188" s="24"/>
      <c r="N188" s="24"/>
    </row>
    <row r="189" spans="1:14" s="32" customFormat="1" ht="50.25" customHeight="1">
      <c r="A189" s="33" t="s">
        <v>325</v>
      </c>
      <c r="B189" s="90" t="s">
        <v>328</v>
      </c>
      <c r="C189" s="24" t="s">
        <v>21</v>
      </c>
      <c r="D189" s="24" t="s">
        <v>12</v>
      </c>
      <c r="E189" s="24" t="s">
        <v>10</v>
      </c>
      <c r="F189" s="24" t="s">
        <v>228</v>
      </c>
      <c r="G189" s="41" t="s">
        <v>235</v>
      </c>
      <c r="H189" s="38">
        <v>0</v>
      </c>
      <c r="I189" s="179" t="s">
        <v>393</v>
      </c>
      <c r="J189" s="48" t="s">
        <v>391</v>
      </c>
      <c r="K189" s="40" t="s">
        <v>198</v>
      </c>
      <c r="L189" s="40" t="s">
        <v>199</v>
      </c>
      <c r="M189" s="40" t="s">
        <v>196</v>
      </c>
      <c r="N189" s="40" t="s">
        <v>196</v>
      </c>
    </row>
    <row r="190" spans="1:14" s="32" customFormat="1" ht="97.5" customHeight="1">
      <c r="A190" s="33" t="s">
        <v>326</v>
      </c>
      <c r="B190" s="90" t="s">
        <v>431</v>
      </c>
      <c r="C190" s="24" t="s">
        <v>21</v>
      </c>
      <c r="D190" s="24" t="s">
        <v>12</v>
      </c>
      <c r="E190" s="24" t="s">
        <v>10</v>
      </c>
      <c r="F190" s="24" t="s">
        <v>224</v>
      </c>
      <c r="G190" s="41" t="s">
        <v>315</v>
      </c>
      <c r="H190" s="38">
        <v>0</v>
      </c>
      <c r="I190" s="181"/>
      <c r="J190" s="48" t="s">
        <v>390</v>
      </c>
      <c r="K190" s="40" t="s">
        <v>5</v>
      </c>
      <c r="L190" s="40" t="s">
        <v>358</v>
      </c>
      <c r="M190" s="40" t="s">
        <v>196</v>
      </c>
      <c r="N190" s="40" t="s">
        <v>196</v>
      </c>
    </row>
    <row r="191" spans="1:14" s="32" customFormat="1" ht="41.25" customHeight="1">
      <c r="A191" s="33" t="s">
        <v>327</v>
      </c>
      <c r="B191" s="90" t="s">
        <v>432</v>
      </c>
      <c r="C191" s="24" t="s">
        <v>21</v>
      </c>
      <c r="D191" s="24" t="s">
        <v>12</v>
      </c>
      <c r="E191" s="24" t="s">
        <v>10</v>
      </c>
      <c r="F191" s="24" t="s">
        <v>224</v>
      </c>
      <c r="G191" s="41" t="s">
        <v>235</v>
      </c>
      <c r="H191" s="38">
        <v>42000</v>
      </c>
      <c r="I191" s="180"/>
      <c r="J191" s="48" t="s">
        <v>389</v>
      </c>
      <c r="K191" s="40" t="s">
        <v>198</v>
      </c>
      <c r="L191" s="40" t="s">
        <v>199</v>
      </c>
      <c r="M191" s="40" t="s">
        <v>196</v>
      </c>
      <c r="N191" s="40" t="s">
        <v>196</v>
      </c>
    </row>
    <row r="192" spans="1:14" s="32" customFormat="1" ht="71.25" customHeight="1">
      <c r="A192" s="44" t="s">
        <v>154</v>
      </c>
      <c r="B192" s="45" t="s">
        <v>229</v>
      </c>
      <c r="C192" s="27" t="s">
        <v>21</v>
      </c>
      <c r="D192" s="27" t="s">
        <v>11</v>
      </c>
      <c r="E192" s="27" t="s">
        <v>11</v>
      </c>
      <c r="F192" s="27" t="s">
        <v>230</v>
      </c>
      <c r="G192" s="46" t="s">
        <v>193</v>
      </c>
      <c r="H192" s="30">
        <f>SUM(H194+H198)</f>
        <v>5000</v>
      </c>
      <c r="I192" s="24"/>
      <c r="J192" s="24"/>
      <c r="K192" s="24"/>
      <c r="L192" s="47"/>
      <c r="M192" s="24"/>
      <c r="N192" s="24"/>
    </row>
    <row r="193" spans="1:14" s="32" customFormat="1" ht="51.75" customHeight="1">
      <c r="A193" s="25" t="s">
        <v>169</v>
      </c>
      <c r="B193" s="42" t="s">
        <v>108</v>
      </c>
      <c r="C193" s="27"/>
      <c r="D193" s="34"/>
      <c r="E193" s="34"/>
      <c r="F193" s="34"/>
      <c r="G193" s="46"/>
      <c r="H193" s="38"/>
      <c r="I193" s="24"/>
      <c r="J193" s="24"/>
      <c r="K193" s="24"/>
      <c r="L193" s="47"/>
      <c r="M193" s="24"/>
      <c r="N193" s="24"/>
    </row>
    <row r="194" spans="1:14" s="32" customFormat="1" ht="42.75" customHeight="1">
      <c r="A194" s="40" t="s">
        <v>329</v>
      </c>
      <c r="B194" s="42" t="s">
        <v>109</v>
      </c>
      <c r="C194" s="43" t="s">
        <v>21</v>
      </c>
      <c r="D194" s="35" t="s">
        <v>12</v>
      </c>
      <c r="E194" s="35" t="s">
        <v>24</v>
      </c>
      <c r="F194" s="35" t="s">
        <v>231</v>
      </c>
      <c r="G194" s="37" t="s">
        <v>193</v>
      </c>
      <c r="H194" s="30">
        <f>SUM(H195+H196+H197)</f>
        <v>0</v>
      </c>
      <c r="I194" s="24"/>
      <c r="J194" s="24"/>
      <c r="K194" s="24"/>
      <c r="L194" s="39"/>
      <c r="M194" s="24"/>
      <c r="N194" s="24"/>
    </row>
    <row r="195" spans="1:14" s="32" customFormat="1" ht="51.75" customHeight="1">
      <c r="A195" s="40" t="s">
        <v>313</v>
      </c>
      <c r="B195" s="42" t="s">
        <v>110</v>
      </c>
      <c r="C195" s="43" t="s">
        <v>21</v>
      </c>
      <c r="D195" s="35" t="s">
        <v>12</v>
      </c>
      <c r="E195" s="35" t="s">
        <v>24</v>
      </c>
      <c r="F195" s="35" t="s">
        <v>231</v>
      </c>
      <c r="G195" s="37" t="s">
        <v>235</v>
      </c>
      <c r="H195" s="38">
        <v>0</v>
      </c>
      <c r="I195" s="179"/>
      <c r="J195" s="48" t="s">
        <v>350</v>
      </c>
      <c r="K195" s="49" t="s">
        <v>19</v>
      </c>
      <c r="L195" s="50">
        <v>2</v>
      </c>
      <c r="M195" s="51" t="s">
        <v>196</v>
      </c>
      <c r="N195" s="51" t="s">
        <v>196</v>
      </c>
    </row>
    <row r="196" spans="1:14" s="32" customFormat="1" ht="34.5" customHeight="1">
      <c r="A196" s="40" t="s">
        <v>330</v>
      </c>
      <c r="B196" s="153" t="s">
        <v>111</v>
      </c>
      <c r="C196" s="43" t="s">
        <v>21</v>
      </c>
      <c r="D196" s="35" t="s">
        <v>12</v>
      </c>
      <c r="E196" s="35" t="s">
        <v>24</v>
      </c>
      <c r="F196" s="35" t="s">
        <v>231</v>
      </c>
      <c r="G196" s="37" t="s">
        <v>235</v>
      </c>
      <c r="H196" s="38">
        <v>0</v>
      </c>
      <c r="I196" s="181"/>
      <c r="J196" s="48" t="s">
        <v>362</v>
      </c>
      <c r="K196" s="49" t="s">
        <v>19</v>
      </c>
      <c r="L196" s="50" t="s">
        <v>364</v>
      </c>
      <c r="M196" s="51" t="s">
        <v>196</v>
      </c>
      <c r="N196" s="51" t="s">
        <v>196</v>
      </c>
    </row>
    <row r="197" spans="1:14" s="32" customFormat="1" ht="40.5" customHeight="1">
      <c r="A197" s="40" t="s">
        <v>331</v>
      </c>
      <c r="B197" s="42" t="s">
        <v>140</v>
      </c>
      <c r="C197" s="43" t="s">
        <v>21</v>
      </c>
      <c r="D197" s="35" t="s">
        <v>12</v>
      </c>
      <c r="E197" s="35" t="s">
        <v>24</v>
      </c>
      <c r="F197" s="35" t="s">
        <v>231</v>
      </c>
      <c r="G197" s="37" t="s">
        <v>235</v>
      </c>
      <c r="H197" s="38">
        <v>0</v>
      </c>
      <c r="I197" s="180"/>
      <c r="J197" s="48" t="s">
        <v>363</v>
      </c>
      <c r="K197" s="49" t="s">
        <v>19</v>
      </c>
      <c r="L197" s="50" t="s">
        <v>364</v>
      </c>
      <c r="M197" s="51" t="s">
        <v>196</v>
      </c>
      <c r="N197" s="51" t="s">
        <v>196</v>
      </c>
    </row>
    <row r="198" spans="1:14" s="32" customFormat="1" ht="46.5" customHeight="1">
      <c r="A198" s="40" t="s">
        <v>332</v>
      </c>
      <c r="B198" s="42" t="s">
        <v>429</v>
      </c>
      <c r="C198" s="43" t="s">
        <v>21</v>
      </c>
      <c r="D198" s="35" t="s">
        <v>12</v>
      </c>
      <c r="E198" s="35" t="s">
        <v>24</v>
      </c>
      <c r="F198" s="35" t="s">
        <v>232</v>
      </c>
      <c r="G198" s="37" t="s">
        <v>193</v>
      </c>
      <c r="H198" s="30">
        <f>SUM(H199+H200)</f>
        <v>5000</v>
      </c>
      <c r="I198" s="24"/>
      <c r="J198" s="24"/>
      <c r="K198" s="24"/>
      <c r="L198" s="39"/>
      <c r="M198" s="24"/>
      <c r="N198" s="24"/>
    </row>
    <row r="199" spans="1:14" s="32" customFormat="1" ht="91.5" customHeight="1">
      <c r="A199" s="40" t="s">
        <v>314</v>
      </c>
      <c r="B199" s="42" t="s">
        <v>426</v>
      </c>
      <c r="C199" s="35" t="s">
        <v>21</v>
      </c>
      <c r="D199" s="35" t="s">
        <v>12</v>
      </c>
      <c r="E199" s="35" t="s">
        <v>24</v>
      </c>
      <c r="F199" s="35" t="s">
        <v>427</v>
      </c>
      <c r="G199" s="37" t="s">
        <v>315</v>
      </c>
      <c r="H199" s="38">
        <v>0</v>
      </c>
      <c r="I199" s="179"/>
      <c r="J199" s="48" t="s">
        <v>430</v>
      </c>
      <c r="K199" s="33" t="s">
        <v>19</v>
      </c>
      <c r="L199" s="50">
        <v>5</v>
      </c>
      <c r="M199" s="51" t="s">
        <v>196</v>
      </c>
      <c r="N199" s="51" t="s">
        <v>196</v>
      </c>
    </row>
    <row r="200" spans="1:14" s="32" customFormat="1" ht="62.25" customHeight="1">
      <c r="A200" s="33" t="s">
        <v>333</v>
      </c>
      <c r="B200" s="34" t="s">
        <v>115</v>
      </c>
      <c r="C200" s="35" t="s">
        <v>21</v>
      </c>
      <c r="D200" s="35" t="s">
        <v>12</v>
      </c>
      <c r="E200" s="35" t="s">
        <v>24</v>
      </c>
      <c r="F200" s="35" t="s">
        <v>428</v>
      </c>
      <c r="G200" s="37" t="s">
        <v>235</v>
      </c>
      <c r="H200" s="38">
        <v>5000</v>
      </c>
      <c r="I200" s="180"/>
      <c r="J200" s="48" t="s">
        <v>365</v>
      </c>
      <c r="K200" s="33" t="s">
        <v>198</v>
      </c>
      <c r="L200" s="33" t="s">
        <v>340</v>
      </c>
      <c r="M200" s="51" t="s">
        <v>196</v>
      </c>
      <c r="N200" s="51" t="s">
        <v>196</v>
      </c>
    </row>
    <row r="201" spans="1:14" s="32" customFormat="1" ht="36.75" customHeight="1">
      <c r="A201" s="25" t="s">
        <v>155</v>
      </c>
      <c r="B201" s="26" t="s">
        <v>117</v>
      </c>
      <c r="C201" s="27" t="s">
        <v>21</v>
      </c>
      <c r="D201" s="28" t="s">
        <v>11</v>
      </c>
      <c r="E201" s="28" t="s">
        <v>11</v>
      </c>
      <c r="F201" s="27" t="s">
        <v>233</v>
      </c>
      <c r="G201" s="29" t="s">
        <v>193</v>
      </c>
      <c r="H201" s="30">
        <f>SUM(H203)</f>
        <v>0</v>
      </c>
      <c r="I201" s="24"/>
      <c r="J201" s="24"/>
      <c r="K201" s="24"/>
      <c r="L201" s="31"/>
      <c r="M201" s="24"/>
      <c r="N201" s="24"/>
    </row>
    <row r="202" spans="1:14" s="32" customFormat="1" ht="51.75" customHeight="1">
      <c r="A202" s="33" t="s">
        <v>170</v>
      </c>
      <c r="B202" s="34" t="s">
        <v>112</v>
      </c>
      <c r="C202" s="35"/>
      <c r="D202" s="36"/>
      <c r="E202" s="36"/>
      <c r="F202" s="35"/>
      <c r="G202" s="37"/>
      <c r="H202" s="38"/>
      <c r="I202" s="24"/>
      <c r="J202" s="24"/>
      <c r="K202" s="24"/>
      <c r="L202" s="39"/>
      <c r="M202" s="24"/>
      <c r="N202" s="24"/>
    </row>
    <row r="203" spans="1:14" s="32" customFormat="1" ht="57.75" customHeight="1">
      <c r="A203" s="40" t="s">
        <v>334</v>
      </c>
      <c r="B203" s="34" t="s">
        <v>113</v>
      </c>
      <c r="C203" s="24" t="s">
        <v>21</v>
      </c>
      <c r="D203" s="24" t="s">
        <v>12</v>
      </c>
      <c r="E203" s="24" t="s">
        <v>24</v>
      </c>
      <c r="F203" s="24" t="s">
        <v>234</v>
      </c>
      <c r="G203" s="41" t="s">
        <v>193</v>
      </c>
      <c r="H203" s="30">
        <f>SUM(H204+H205+H206)</f>
        <v>0</v>
      </c>
      <c r="I203" s="24"/>
      <c r="J203" s="24"/>
      <c r="K203" s="24"/>
      <c r="L203" s="24"/>
      <c r="M203" s="24"/>
      <c r="N203" s="24"/>
    </row>
    <row r="204" spans="1:14" s="58" customFormat="1" ht="27.6">
      <c r="A204" s="154" t="s">
        <v>335</v>
      </c>
      <c r="B204" s="34" t="s">
        <v>114</v>
      </c>
      <c r="C204" s="155">
        <v>801</v>
      </c>
      <c r="D204" s="24" t="s">
        <v>12</v>
      </c>
      <c r="E204" s="155">
        <v>14</v>
      </c>
      <c r="F204" s="155" t="s">
        <v>234</v>
      </c>
      <c r="G204" s="156">
        <v>244</v>
      </c>
      <c r="H204" s="38">
        <v>0</v>
      </c>
      <c r="I204" s="176"/>
      <c r="J204" s="157" t="s">
        <v>362</v>
      </c>
      <c r="K204" s="33" t="s">
        <v>19</v>
      </c>
      <c r="L204" s="51">
        <v>1</v>
      </c>
      <c r="M204" s="51" t="s">
        <v>196</v>
      </c>
      <c r="N204" s="51" t="s">
        <v>196</v>
      </c>
    </row>
    <row r="205" spans="1:14" s="58" customFormat="1" ht="27.6">
      <c r="A205" s="154" t="s">
        <v>336</v>
      </c>
      <c r="B205" s="34" t="s">
        <v>115</v>
      </c>
      <c r="C205" s="155">
        <v>801</v>
      </c>
      <c r="D205" s="24" t="s">
        <v>12</v>
      </c>
      <c r="E205" s="155">
        <v>14</v>
      </c>
      <c r="F205" s="155" t="s">
        <v>234</v>
      </c>
      <c r="G205" s="156">
        <v>244</v>
      </c>
      <c r="H205" s="38">
        <v>0</v>
      </c>
      <c r="I205" s="177"/>
      <c r="J205" s="157" t="s">
        <v>392</v>
      </c>
      <c r="K205" s="33" t="s">
        <v>19</v>
      </c>
      <c r="L205" s="51">
        <v>1</v>
      </c>
      <c r="M205" s="51" t="s">
        <v>196</v>
      </c>
      <c r="N205" s="51" t="s">
        <v>196</v>
      </c>
    </row>
    <row r="206" spans="1:14" s="58" customFormat="1" ht="54" customHeight="1">
      <c r="A206" s="154" t="s">
        <v>337</v>
      </c>
      <c r="B206" s="34" t="s">
        <v>116</v>
      </c>
      <c r="C206" s="155">
        <v>801</v>
      </c>
      <c r="D206" s="24" t="s">
        <v>12</v>
      </c>
      <c r="E206" s="155">
        <v>14</v>
      </c>
      <c r="F206" s="155" t="s">
        <v>234</v>
      </c>
      <c r="G206" s="156">
        <v>244</v>
      </c>
      <c r="H206" s="38">
        <v>0</v>
      </c>
      <c r="I206" s="178"/>
      <c r="J206" s="158" t="s">
        <v>366</v>
      </c>
      <c r="K206" s="51" t="s">
        <v>5</v>
      </c>
      <c r="L206" s="51">
        <v>100</v>
      </c>
      <c r="M206" s="51" t="s">
        <v>196</v>
      </c>
      <c r="N206" s="51" t="s">
        <v>196</v>
      </c>
    </row>
    <row r="207" spans="1:14" s="58" customFormat="1"/>
    <row r="208" spans="1:14" s="58" customFormat="1"/>
    <row r="209" s="58" customFormat="1"/>
    <row r="210" s="58" customFormat="1"/>
    <row r="211" s="58" customFormat="1"/>
    <row r="212" s="58" customFormat="1"/>
    <row r="213" s="58" customFormat="1"/>
    <row r="214" s="58" customFormat="1"/>
    <row r="215" s="58" customFormat="1"/>
    <row r="216" s="58" customFormat="1"/>
  </sheetData>
  <mergeCells count="112">
    <mergeCell ref="B9:B23"/>
    <mergeCell ref="J9:J23"/>
    <mergeCell ref="K9:K23"/>
    <mergeCell ref="L9:L23"/>
    <mergeCell ref="M9:M23"/>
    <mergeCell ref="N9:N23"/>
    <mergeCell ref="B52:B53"/>
    <mergeCell ref="C43:C44"/>
    <mergeCell ref="D43:D44"/>
    <mergeCell ref="E43:E44"/>
    <mergeCell ref="F43:F44"/>
    <mergeCell ref="G43:G44"/>
    <mergeCell ref="H43:H44"/>
    <mergeCell ref="N42:N51"/>
    <mergeCell ref="J42:J51"/>
    <mergeCell ref="B45:B48"/>
    <mergeCell ref="I99:I102"/>
    <mergeCell ref="I57:I58"/>
    <mergeCell ref="A55:A56"/>
    <mergeCell ref="B55:B56"/>
    <mergeCell ref="A57:A58"/>
    <mergeCell ref="I76:I79"/>
    <mergeCell ref="J76:J79"/>
    <mergeCell ref="B76:B79"/>
    <mergeCell ref="B68:B73"/>
    <mergeCell ref="I68:I73"/>
    <mergeCell ref="J68:J73"/>
    <mergeCell ref="I55:I56"/>
    <mergeCell ref="J55:J56"/>
    <mergeCell ref="B81:B83"/>
    <mergeCell ref="B57:B58"/>
    <mergeCell ref="J57:J58"/>
    <mergeCell ref="B65:B66"/>
    <mergeCell ref="K1:N1"/>
    <mergeCell ref="B2:M2"/>
    <mergeCell ref="B3:M3"/>
    <mergeCell ref="A5:A6"/>
    <mergeCell ref="B5:B6"/>
    <mergeCell ref="C5:G5"/>
    <mergeCell ref="H5:H6"/>
    <mergeCell ref="I5:I6"/>
    <mergeCell ref="J5:L5"/>
    <mergeCell ref="M5:N5"/>
    <mergeCell ref="M76:M79"/>
    <mergeCell ref="N76:N79"/>
    <mergeCell ref="K55:K56"/>
    <mergeCell ref="A47:A51"/>
    <mergeCell ref="I42:I53"/>
    <mergeCell ref="B42:B44"/>
    <mergeCell ref="A42:A44"/>
    <mergeCell ref="A52:A53"/>
    <mergeCell ref="K42:K51"/>
    <mergeCell ref="L42:L51"/>
    <mergeCell ref="M42:M51"/>
    <mergeCell ref="K68:K73"/>
    <mergeCell ref="L68:L73"/>
    <mergeCell ref="M68:M73"/>
    <mergeCell ref="N68:N73"/>
    <mergeCell ref="K57:K58"/>
    <mergeCell ref="L57:L58"/>
    <mergeCell ref="M57:M58"/>
    <mergeCell ref="N57:N58"/>
    <mergeCell ref="L55:L56"/>
    <mergeCell ref="M55:M56"/>
    <mergeCell ref="N55:N56"/>
    <mergeCell ref="A144:A149"/>
    <mergeCell ref="B144:B149"/>
    <mergeCell ref="C145:C149"/>
    <mergeCell ref="L125:L126"/>
    <mergeCell ref="C82:C83"/>
    <mergeCell ref="A9:A38"/>
    <mergeCell ref="I9:I38"/>
    <mergeCell ref="G125:G126"/>
    <mergeCell ref="D125:D126"/>
    <mergeCell ref="C86:C89"/>
    <mergeCell ref="A124:A128"/>
    <mergeCell ref="B124:B128"/>
    <mergeCell ref="C125:C128"/>
    <mergeCell ref="B85:B89"/>
    <mergeCell ref="I142:I143"/>
    <mergeCell ref="A85:A89"/>
    <mergeCell ref="E125:E126"/>
    <mergeCell ref="F125:F126"/>
    <mergeCell ref="A81:A83"/>
    <mergeCell ref="A68:A73"/>
    <mergeCell ref="A76:A79"/>
    <mergeCell ref="K76:K79"/>
    <mergeCell ref="L76:L79"/>
    <mergeCell ref="I90:I92"/>
    <mergeCell ref="I153:I157"/>
    <mergeCell ref="I159:I163"/>
    <mergeCell ref="I170:I171"/>
    <mergeCell ref="I175:I179"/>
    <mergeCell ref="I118:I120"/>
    <mergeCell ref="I132:I133"/>
    <mergeCell ref="N107:N109"/>
    <mergeCell ref="I113:I115"/>
    <mergeCell ref="I107:I109"/>
    <mergeCell ref="J107:J109"/>
    <mergeCell ref="K107:K109"/>
    <mergeCell ref="L107:L109"/>
    <mergeCell ref="M107:M109"/>
    <mergeCell ref="I204:I206"/>
    <mergeCell ref="I199:I200"/>
    <mergeCell ref="I195:I197"/>
    <mergeCell ref="J186:J187"/>
    <mergeCell ref="K186:K187"/>
    <mergeCell ref="L186:L187"/>
    <mergeCell ref="M186:M187"/>
    <mergeCell ref="N186:N187"/>
    <mergeCell ref="I189:I191"/>
    <mergeCell ref="I186:I187"/>
  </mergeCells>
  <pageMargins left="0.11811023622047245" right="0.31496062992125984" top="0" bottom="0" header="0.31496062992125984" footer="0.31496062992125984"/>
  <pageSetup paperSize="9" scale="41" firstPageNumber="43" orientation="portrait" useFirstPageNumber="1" r:id="rId1"/>
  <headerFooter alignWithMargins="0"/>
  <rowBreaks count="1" manualBreakCount="1">
    <brk id="6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реализации 2023 год</vt:lpstr>
      <vt:lpstr>'План реализации 2023 год'!Область_печати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Катынова А.В.</dc:creator>
  <cp:lastModifiedBy>User</cp:lastModifiedBy>
  <cp:lastPrinted>2020-10-20T08:53:44Z</cp:lastPrinted>
  <dcterms:created xsi:type="dcterms:W3CDTF">2012-05-11T11:37:19Z</dcterms:created>
  <dcterms:modified xsi:type="dcterms:W3CDTF">2023-05-23T06:12:31Z</dcterms:modified>
</cp:coreProperties>
</file>